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ocuments\ŽITNJAK ZAVRŠNI\"/>
    </mc:Choice>
  </mc:AlternateContent>
  <xr:revisionPtr revIDLastSave="0" documentId="13_ncr:1_{83FA072A-ADDC-44E5-B6B8-547BDD647AD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E301" i="9" s="1"/>
  <c r="B301" i="9" s="1"/>
  <c r="F301" i="9"/>
  <c r="H300" i="9"/>
  <c r="G300" i="9"/>
  <c r="F300" i="9"/>
  <c r="H299" i="9"/>
  <c r="G299" i="9"/>
  <c r="F299" i="9"/>
  <c r="E299" i="9"/>
  <c r="B299" i="9"/>
  <c r="H298" i="9"/>
  <c r="G298" i="9"/>
  <c r="F298" i="9"/>
  <c r="H297" i="9"/>
  <c r="G297" i="9"/>
  <c r="E297" i="9" s="1"/>
  <c r="B297" i="9" s="1"/>
  <c r="F297" i="9"/>
  <c r="H296" i="9"/>
  <c r="G296" i="9"/>
  <c r="F296" i="9"/>
  <c r="H295" i="9"/>
  <c r="E295" i="9" s="1"/>
  <c r="B295" i="9" s="1"/>
  <c r="G295" i="9"/>
  <c r="F295" i="9"/>
  <c r="H294" i="9"/>
  <c r="E294" i="9" s="1"/>
  <c r="B294" i="9" s="1"/>
  <c r="G294" i="9"/>
  <c r="F294" i="9"/>
  <c r="H293" i="9"/>
  <c r="G293" i="9"/>
  <c r="E293" i="9" s="1"/>
  <c r="B293" i="9" s="1"/>
  <c r="F293" i="9"/>
  <c r="H292" i="9"/>
  <c r="G292" i="9"/>
  <c r="F292" i="9"/>
  <c r="E292" i="9"/>
  <c r="B292" i="9"/>
  <c r="F291" i="9"/>
  <c r="F290" i="9"/>
  <c r="H289" i="9"/>
  <c r="G289" i="9"/>
  <c r="E289" i="9" s="1"/>
  <c r="B289" i="9" s="1"/>
  <c r="F289" i="9"/>
  <c r="H288" i="9"/>
  <c r="G288" i="9"/>
  <c r="F288" i="9"/>
  <c r="H287" i="9"/>
  <c r="G287" i="9"/>
  <c r="E287" i="9" s="1"/>
  <c r="B287" i="9" s="1"/>
  <c r="F287" i="9"/>
  <c r="H286" i="9"/>
  <c r="G286" i="9"/>
  <c r="F286" i="9"/>
  <c r="F285" i="9"/>
  <c r="H284" i="9"/>
  <c r="E284" i="9" s="1"/>
  <c r="B284" i="9" s="1"/>
  <c r="G284" i="9"/>
  <c r="F284" i="9"/>
  <c r="H283" i="9"/>
  <c r="G283" i="9"/>
  <c r="F283" i="9"/>
  <c r="E283" i="9"/>
  <c r="B283" i="9" s="1"/>
  <c r="H282" i="9"/>
  <c r="G282" i="9"/>
  <c r="F282" i="9"/>
  <c r="E282" i="9"/>
  <c r="B282" i="9" s="1"/>
  <c r="F281" i="9"/>
  <c r="F280" i="9"/>
  <c r="F279" i="9"/>
  <c r="F278" i="9"/>
  <c r="F277" i="9" s="1"/>
  <c r="F276" i="9"/>
  <c r="L275" i="9"/>
  <c r="H275" i="9"/>
  <c r="F275" i="9"/>
  <c r="F274" i="9"/>
  <c r="I273" i="9"/>
  <c r="H273" i="9"/>
  <c r="F273" i="9"/>
  <c r="E273" i="9"/>
  <c r="B273" i="9"/>
  <c r="E272" i="9"/>
  <c r="M271" i="9"/>
  <c r="L271" i="9"/>
  <c r="F271" i="9" s="1"/>
  <c r="E271" i="9"/>
  <c r="M270" i="9"/>
  <c r="L270" i="9"/>
  <c r="F270" i="9" s="1"/>
  <c r="E270" i="9"/>
  <c r="B270" i="9"/>
  <c r="M269" i="9"/>
  <c r="L269" i="9"/>
  <c r="F269" i="9" s="1"/>
  <c r="B269" i="9" s="1"/>
  <c r="E269" i="9"/>
  <c r="M268" i="9"/>
  <c r="L268" i="9"/>
  <c r="F268" i="9"/>
  <c r="B268" i="9" s="1"/>
  <c r="E268" i="9"/>
  <c r="M267" i="9"/>
  <c r="L267" i="9"/>
  <c r="F267" i="9"/>
  <c r="E267" i="9"/>
  <c r="B267" i="9"/>
  <c r="M266" i="9"/>
  <c r="F266" i="9" s="1"/>
  <c r="B266" i="9" s="1"/>
  <c r="L266" i="9"/>
  <c r="E266" i="9"/>
  <c r="M265" i="9"/>
  <c r="L265" i="9"/>
  <c r="F265" i="9"/>
  <c r="E265" i="9"/>
  <c r="B265" i="9" s="1"/>
  <c r="M264" i="9"/>
  <c r="L264" i="9"/>
  <c r="F264" i="9"/>
  <c r="E264" i="9"/>
  <c r="B264" i="9" s="1"/>
  <c r="M263" i="9"/>
  <c r="L263" i="9"/>
  <c r="F263" i="9" s="1"/>
  <c r="E263" i="9"/>
  <c r="M262" i="9"/>
  <c r="L262" i="9"/>
  <c r="F262" i="9" s="1"/>
  <c r="E262" i="9"/>
  <c r="B262" i="9"/>
  <c r="M261" i="9"/>
  <c r="L261" i="9"/>
  <c r="F261" i="9" s="1"/>
  <c r="B261" i="9" s="1"/>
  <c r="E261" i="9"/>
  <c r="M260" i="9"/>
  <c r="L260" i="9"/>
  <c r="F260" i="9"/>
  <c r="B260" i="9" s="1"/>
  <c r="E260" i="9"/>
  <c r="M259" i="9"/>
  <c r="L259" i="9"/>
  <c r="F259" i="9"/>
  <c r="E259" i="9"/>
  <c r="B259" i="9"/>
  <c r="M258" i="9"/>
  <c r="F258" i="9" s="1"/>
  <c r="B258" i="9" s="1"/>
  <c r="L258" i="9"/>
  <c r="E258" i="9"/>
  <c r="M257" i="9"/>
  <c r="L257" i="9"/>
  <c r="F257" i="9"/>
  <c r="E257" i="9"/>
  <c r="B257" i="9" s="1"/>
  <c r="M256" i="9"/>
  <c r="L256" i="9"/>
  <c r="F256" i="9"/>
  <c r="E256" i="9"/>
  <c r="B256" i="9" s="1"/>
  <c r="M255" i="9"/>
  <c r="L255" i="9"/>
  <c r="F255" i="9" s="1"/>
  <c r="E255" i="9"/>
  <c r="M254" i="9"/>
  <c r="L254" i="9"/>
  <c r="F254" i="9" s="1"/>
  <c r="E254" i="9"/>
  <c r="B254" i="9"/>
  <c r="M253" i="9"/>
  <c r="L253" i="9"/>
  <c r="F253" i="9" s="1"/>
  <c r="B253" i="9" s="1"/>
  <c r="E253" i="9"/>
  <c r="M252" i="9"/>
  <c r="L252" i="9"/>
  <c r="F252" i="9"/>
  <c r="B252" i="9" s="1"/>
  <c r="E252" i="9"/>
  <c r="M251" i="9"/>
  <c r="L251" i="9"/>
  <c r="F251" i="9"/>
  <c r="E251" i="9"/>
  <c r="B251" i="9"/>
  <c r="M250" i="9"/>
  <c r="F250" i="9" s="1"/>
  <c r="B250" i="9" s="1"/>
  <c r="L250" i="9"/>
  <c r="E250" i="9"/>
  <c r="M249" i="9"/>
  <c r="L249" i="9"/>
  <c r="F249" i="9"/>
  <c r="E249" i="9"/>
  <c r="B249" i="9" s="1"/>
  <c r="M248" i="9"/>
  <c r="L248" i="9"/>
  <c r="F248" i="9"/>
  <c r="E248" i="9"/>
  <c r="B248" i="9" s="1"/>
  <c r="M247" i="9"/>
  <c r="L247" i="9"/>
  <c r="F247" i="9" s="1"/>
  <c r="E247" i="9"/>
  <c r="M246" i="9"/>
  <c r="L246" i="9"/>
  <c r="F246" i="9" s="1"/>
  <c r="B246" i="9" s="1"/>
  <c r="E246" i="9"/>
  <c r="M245" i="9"/>
  <c r="L245" i="9"/>
  <c r="F245" i="9" s="1"/>
  <c r="B245" i="9" s="1"/>
  <c r="E245" i="9"/>
  <c r="M244" i="9"/>
  <c r="L244" i="9"/>
  <c r="F244" i="9"/>
  <c r="B244" i="9" s="1"/>
  <c r="E244" i="9"/>
  <c r="M243" i="9"/>
  <c r="L243" i="9"/>
  <c r="F243" i="9"/>
  <c r="E243" i="9"/>
  <c r="B243" i="9"/>
  <c r="M242" i="9"/>
  <c r="F242" i="9" s="1"/>
  <c r="B242" i="9" s="1"/>
  <c r="L242" i="9"/>
  <c r="E242" i="9"/>
  <c r="M241" i="9"/>
  <c r="L241" i="9"/>
  <c r="F241" i="9"/>
  <c r="E241" i="9"/>
  <c r="B241" i="9" s="1"/>
  <c r="M240" i="9"/>
  <c r="L240" i="9"/>
  <c r="F240" i="9"/>
  <c r="E240" i="9"/>
  <c r="B240" i="9" s="1"/>
  <c r="M239" i="9"/>
  <c r="L239" i="9"/>
  <c r="F239" i="9" s="1"/>
  <c r="E239" i="9"/>
  <c r="M238" i="9"/>
  <c r="L238" i="9"/>
  <c r="F238" i="9" s="1"/>
  <c r="E238" i="9"/>
  <c r="B238" i="9"/>
  <c r="M237" i="9"/>
  <c r="L237" i="9"/>
  <c r="F237" i="9" s="1"/>
  <c r="B237" i="9" s="1"/>
  <c r="E237" i="9"/>
  <c r="M236" i="9"/>
  <c r="L236" i="9"/>
  <c r="F236" i="9"/>
  <c r="B236" i="9" s="1"/>
  <c r="E236" i="9"/>
  <c r="M235" i="9"/>
  <c r="L235" i="9"/>
  <c r="F235" i="9"/>
  <c r="E235" i="9"/>
  <c r="B235" i="9"/>
  <c r="M234" i="9"/>
  <c r="F234" i="9" s="1"/>
  <c r="B234" i="9" s="1"/>
  <c r="L234" i="9"/>
  <c r="E234" i="9"/>
  <c r="M233" i="9"/>
  <c r="L233" i="9"/>
  <c r="F233" i="9"/>
  <c r="E233" i="9"/>
  <c r="B233" i="9" s="1"/>
  <c r="M232" i="9"/>
  <c r="L232" i="9"/>
  <c r="F232" i="9"/>
  <c r="E232" i="9"/>
  <c r="B232" i="9" s="1"/>
  <c r="M231" i="9"/>
  <c r="L231" i="9"/>
  <c r="F231" i="9" s="1"/>
  <c r="E231" i="9"/>
  <c r="M230" i="9"/>
  <c r="L230" i="9"/>
  <c r="F230" i="9" s="1"/>
  <c r="E230" i="9"/>
  <c r="B230" i="9"/>
  <c r="M229" i="9"/>
  <c r="L229" i="9"/>
  <c r="F229" i="9" s="1"/>
  <c r="B229" i="9" s="1"/>
  <c r="E229" i="9"/>
  <c r="M228" i="9"/>
  <c r="L228" i="9"/>
  <c r="F228" i="9"/>
  <c r="B228" i="9" s="1"/>
  <c r="E228" i="9"/>
  <c r="M227" i="9"/>
  <c r="L227" i="9"/>
  <c r="F227" i="9"/>
  <c r="E227" i="9"/>
  <c r="B227" i="9"/>
  <c r="M226" i="9"/>
  <c r="F226" i="9" s="1"/>
  <c r="B226" i="9" s="1"/>
  <c r="L226" i="9"/>
  <c r="E226" i="9"/>
  <c r="M225" i="9"/>
  <c r="L225" i="9"/>
  <c r="F225" i="9"/>
  <c r="E225" i="9"/>
  <c r="B225" i="9" s="1"/>
  <c r="M224" i="9"/>
  <c r="L224" i="9"/>
  <c r="F224" i="9"/>
  <c r="E224" i="9"/>
  <c r="B224" i="9" s="1"/>
  <c r="M223" i="9"/>
  <c r="L223" i="9"/>
  <c r="F223" i="9" s="1"/>
  <c r="E223" i="9"/>
  <c r="M222" i="9"/>
  <c r="L222" i="9"/>
  <c r="F222" i="9" s="1"/>
  <c r="E222" i="9"/>
  <c r="B222" i="9"/>
  <c r="M221" i="9"/>
  <c r="L221" i="9"/>
  <c r="F221" i="9" s="1"/>
  <c r="B221" i="9" s="1"/>
  <c r="E221" i="9"/>
  <c r="M220" i="9"/>
  <c r="L220" i="9"/>
  <c r="F220" i="9"/>
  <c r="B220" i="9" s="1"/>
  <c r="E220" i="9"/>
  <c r="M219" i="9"/>
  <c r="L219" i="9"/>
  <c r="F219" i="9"/>
  <c r="E219" i="9"/>
  <c r="B219" i="9"/>
  <c r="M218" i="9"/>
  <c r="F218" i="9" s="1"/>
  <c r="B218" i="9" s="1"/>
  <c r="L218" i="9"/>
  <c r="E218" i="9"/>
  <c r="M217" i="9"/>
  <c r="L217" i="9"/>
  <c r="F217" i="9" s="1"/>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F157" i="9"/>
  <c r="E157" i="9"/>
  <c r="B157" i="9"/>
  <c r="H156" i="9"/>
  <c r="G156" i="9"/>
  <c r="F156" i="9"/>
  <c r="E156" i="9"/>
  <c r="B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F149" i="9"/>
  <c r="E149" i="9"/>
  <c r="B149" i="9"/>
  <c r="H148" i="9"/>
  <c r="G148" i="9"/>
  <c r="F148" i="9"/>
  <c r="E148" i="9"/>
  <c r="B148" i="9"/>
  <c r="H147" i="9"/>
  <c r="G147" i="9"/>
  <c r="E147" i="9" s="1"/>
  <c r="F147" i="9"/>
  <c r="H146" i="9"/>
  <c r="G146" i="9"/>
  <c r="E146" i="9" s="1"/>
  <c r="B146" i="9" s="1"/>
  <c r="F146" i="9"/>
  <c r="H145" i="9"/>
  <c r="G145" i="9"/>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F137" i="9"/>
  <c r="E137" i="9"/>
  <c r="B137" i="9"/>
  <c r="H136" i="9"/>
  <c r="G136" i="9"/>
  <c r="F136" i="9"/>
  <c r="E136" i="9"/>
  <c r="B136" i="9"/>
  <c r="H135" i="9"/>
  <c r="G135" i="9"/>
  <c r="E135" i="9" s="1"/>
  <c r="B135" i="9" s="1"/>
  <c r="F135" i="9"/>
  <c r="H134" i="9"/>
  <c r="G134" i="9"/>
  <c r="E134" i="9" s="1"/>
  <c r="B134" i="9" s="1"/>
  <c r="F134" i="9"/>
  <c r="H133" i="9"/>
  <c r="G133" i="9"/>
  <c r="F133" i="9"/>
  <c r="H132" i="9"/>
  <c r="G132" i="9"/>
  <c r="F132" i="9"/>
  <c r="E132" i="9"/>
  <c r="B132" i="9" s="1"/>
  <c r="H131" i="9"/>
  <c r="G131" i="9"/>
  <c r="F131" i="9"/>
  <c r="E131" i="9"/>
  <c r="B131" i="9" s="1"/>
  <c r="H130" i="9"/>
  <c r="G130" i="9"/>
  <c r="E130" i="9" s="1"/>
  <c r="B130" i="9" s="1"/>
  <c r="F130" i="9"/>
  <c r="H129" i="9"/>
  <c r="G129" i="9"/>
  <c r="F129" i="9"/>
  <c r="E129" i="9"/>
  <c r="B129" i="9"/>
  <c r="H128" i="9"/>
  <c r="G128" i="9"/>
  <c r="F128" i="9"/>
  <c r="E128" i="9"/>
  <c r="B128" i="9"/>
  <c r="H127" i="9"/>
  <c r="G127" i="9"/>
  <c r="E127" i="9" s="1"/>
  <c r="F127" i="9"/>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F121" i="9"/>
  <c r="E121" i="9"/>
  <c r="B121" i="9"/>
  <c r="H120" i="9"/>
  <c r="G120" i="9"/>
  <c r="F120" i="9"/>
  <c r="E120" i="9"/>
  <c r="B120" i="9"/>
  <c r="H119" i="9"/>
  <c r="G119" i="9"/>
  <c r="E119" i="9" s="1"/>
  <c r="F119" i="9"/>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F113" i="9"/>
  <c r="E113" i="9"/>
  <c r="B113" i="9"/>
  <c r="H112" i="9"/>
  <c r="G112" i="9"/>
  <c r="F112" i="9"/>
  <c r="E112" i="9"/>
  <c r="B112" i="9"/>
  <c r="H111" i="9"/>
  <c r="G111" i="9"/>
  <c r="E111" i="9" s="1"/>
  <c r="F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F105" i="9"/>
  <c r="E105" i="9"/>
  <c r="B105" i="9"/>
  <c r="H104" i="9"/>
  <c r="G104" i="9"/>
  <c r="F104" i="9"/>
  <c r="E104" i="9"/>
  <c r="B104" i="9"/>
  <c r="H103" i="9"/>
  <c r="G103" i="9"/>
  <c r="E103" i="9" s="1"/>
  <c r="B103" i="9" s="1"/>
  <c r="F103" i="9"/>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F97" i="9"/>
  <c r="E97" i="9"/>
  <c r="B97" i="9"/>
  <c r="H96" i="9"/>
  <c r="G96" i="9"/>
  <c r="F96" i="9"/>
  <c r="E96" i="9"/>
  <c r="B96" i="9"/>
  <c r="H95" i="9"/>
  <c r="G95" i="9"/>
  <c r="E95" i="9" s="1"/>
  <c r="F95" i="9"/>
  <c r="H94" i="9"/>
  <c r="G94" i="9"/>
  <c r="E94" i="9" s="1"/>
  <c r="B94" i="9" s="1"/>
  <c r="F94" i="9"/>
  <c r="H93" i="9"/>
  <c r="G93" i="9"/>
  <c r="F93" i="9"/>
  <c r="H92" i="9"/>
  <c r="G92" i="9"/>
  <c r="F92" i="9"/>
  <c r="E92" i="9"/>
  <c r="B92" i="9" s="1"/>
  <c r="H91" i="9"/>
  <c r="G91" i="9"/>
  <c r="F91" i="9"/>
  <c r="E91" i="9"/>
  <c r="B91" i="9" s="1"/>
  <c r="H90" i="9"/>
  <c r="G90" i="9"/>
  <c r="E90" i="9" s="1"/>
  <c r="B90" i="9" s="1"/>
  <c r="F90" i="9"/>
  <c r="H89" i="9"/>
  <c r="G89" i="9"/>
  <c r="F89" i="9"/>
  <c r="E89" i="9"/>
  <c r="B89" i="9"/>
  <c r="H88" i="9"/>
  <c r="G88" i="9"/>
  <c r="F88" i="9"/>
  <c r="E88" i="9"/>
  <c r="B88" i="9"/>
  <c r="H87" i="9"/>
  <c r="G87" i="9"/>
  <c r="E87" i="9" s="1"/>
  <c r="F87" i="9"/>
  <c r="H86" i="9"/>
  <c r="G86" i="9"/>
  <c r="E86" i="9" s="1"/>
  <c r="B86" i="9" s="1"/>
  <c r="F86" i="9"/>
  <c r="H85" i="9"/>
  <c r="G85" i="9"/>
  <c r="F85" i="9"/>
  <c r="H84" i="9"/>
  <c r="G84" i="9"/>
  <c r="F84" i="9"/>
  <c r="E84" i="9"/>
  <c r="B84" i="9" s="1"/>
  <c r="H83" i="9"/>
  <c r="G83" i="9"/>
  <c r="F83" i="9"/>
  <c r="E83" i="9"/>
  <c r="B83" i="9" s="1"/>
  <c r="H82" i="9"/>
  <c r="G82" i="9"/>
  <c r="E82" i="9" s="1"/>
  <c r="B82" i="9" s="1"/>
  <c r="F82" i="9"/>
  <c r="H81" i="9"/>
  <c r="G81" i="9"/>
  <c r="F81" i="9"/>
  <c r="E81" i="9"/>
  <c r="B81" i="9"/>
  <c r="H80" i="9"/>
  <c r="G80" i="9"/>
  <c r="F80" i="9"/>
  <c r="E80" i="9"/>
  <c r="B80" i="9"/>
  <c r="H79" i="9"/>
  <c r="G79" i="9"/>
  <c r="E79" i="9" s="1"/>
  <c r="F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F73" i="9"/>
  <c r="E73" i="9"/>
  <c r="B73" i="9"/>
  <c r="H72" i="9"/>
  <c r="G72" i="9"/>
  <c r="F72" i="9"/>
  <c r="E72" i="9"/>
  <c r="B72" i="9"/>
  <c r="H71" i="9"/>
  <c r="G71" i="9"/>
  <c r="E71" i="9" s="1"/>
  <c r="B71" i="9" s="1"/>
  <c r="F71" i="9"/>
  <c r="H70" i="9"/>
  <c r="G70" i="9"/>
  <c r="E70" i="9" s="1"/>
  <c r="B70" i="9" s="1"/>
  <c r="F70" i="9"/>
  <c r="H69" i="9"/>
  <c r="G69" i="9"/>
  <c r="F69" i="9"/>
  <c r="H68" i="9"/>
  <c r="G68" i="9"/>
  <c r="F68" i="9"/>
  <c r="E68" i="9"/>
  <c r="B68" i="9" s="1"/>
  <c r="H67" i="9"/>
  <c r="G67" i="9"/>
  <c r="F67" i="9"/>
  <c r="E67" i="9"/>
  <c r="B67" i="9" s="1"/>
  <c r="H66" i="9"/>
  <c r="G66" i="9"/>
  <c r="E66" i="9" s="1"/>
  <c r="B66" i="9" s="1"/>
  <c r="F66" i="9"/>
  <c r="H65" i="9"/>
  <c r="G65" i="9"/>
  <c r="F65" i="9"/>
  <c r="E65" i="9"/>
  <c r="B65" i="9"/>
  <c r="H64" i="9"/>
  <c r="G64" i="9"/>
  <c r="F64" i="9"/>
  <c r="E64" i="9"/>
  <c r="B64" i="9"/>
  <c r="H63" i="9"/>
  <c r="G63" i="9"/>
  <c r="E63" i="9" s="1"/>
  <c r="F63" i="9"/>
  <c r="H62" i="9"/>
  <c r="G62" i="9"/>
  <c r="E62" i="9" s="1"/>
  <c r="B62" i="9" s="1"/>
  <c r="F62" i="9"/>
  <c r="H61" i="9"/>
  <c r="G61" i="9"/>
  <c r="F61" i="9"/>
  <c r="H60" i="9"/>
  <c r="G60" i="9"/>
  <c r="F60" i="9"/>
  <c r="E60" i="9"/>
  <c r="B60" i="9" s="1"/>
  <c r="H59" i="9"/>
  <c r="G59" i="9"/>
  <c r="F59" i="9"/>
  <c r="E59" i="9"/>
  <c r="B59" i="9" s="1"/>
  <c r="H58" i="9"/>
  <c r="G58" i="9"/>
  <c r="E58" i="9" s="1"/>
  <c r="B58" i="9" s="1"/>
  <c r="F58" i="9"/>
  <c r="H57" i="9"/>
  <c r="G57" i="9"/>
  <c r="F57" i="9"/>
  <c r="E57" i="9"/>
  <c r="B57" i="9"/>
  <c r="H56" i="9"/>
  <c r="G56" i="9"/>
  <c r="F56" i="9"/>
  <c r="E56" i="9"/>
  <c r="B56" i="9"/>
  <c r="H55" i="9"/>
  <c r="G55" i="9"/>
  <c r="E55" i="9" s="1"/>
  <c r="F55" i="9"/>
  <c r="H54" i="9"/>
  <c r="G54" i="9"/>
  <c r="E54" i="9" s="1"/>
  <c r="B54" i="9" s="1"/>
  <c r="F54" i="9"/>
  <c r="H53" i="9"/>
  <c r="G53" i="9"/>
  <c r="F53" i="9"/>
  <c r="H52" i="9"/>
  <c r="G52" i="9"/>
  <c r="F52" i="9"/>
  <c r="E52" i="9"/>
  <c r="B52" i="9" s="1"/>
  <c r="H51" i="9"/>
  <c r="G51" i="9"/>
  <c r="F51" i="9"/>
  <c r="E51" i="9"/>
  <c r="B51" i="9" s="1"/>
  <c r="H50" i="9"/>
  <c r="G50" i="9"/>
  <c r="E50" i="9" s="1"/>
  <c r="B50" i="9" s="1"/>
  <c r="F50" i="9"/>
  <c r="H49" i="9"/>
  <c r="G49" i="9"/>
  <c r="F49" i="9"/>
  <c r="E49" i="9"/>
  <c r="B49" i="9"/>
  <c r="H48" i="9"/>
  <c r="G48" i="9"/>
  <c r="F48" i="9"/>
  <c r="E48" i="9"/>
  <c r="B48" i="9"/>
  <c r="H47" i="9"/>
  <c r="G47" i="9"/>
  <c r="E47" i="9" s="1"/>
  <c r="F47" i="9"/>
  <c r="H46" i="9"/>
  <c r="G46" i="9"/>
  <c r="E46" i="9" s="1"/>
  <c r="B46" i="9" s="1"/>
  <c r="F46" i="9"/>
  <c r="H45" i="9"/>
  <c r="G45" i="9"/>
  <c r="E45" i="9" s="1"/>
  <c r="B45" i="9" s="1"/>
  <c r="F45" i="9"/>
  <c r="H44" i="9"/>
  <c r="G44" i="9"/>
  <c r="F44" i="9"/>
  <c r="E44" i="9"/>
  <c r="H43" i="9"/>
  <c r="G43" i="9"/>
  <c r="F43" i="9"/>
  <c r="E43" i="9"/>
  <c r="B43" i="9"/>
  <c r="H42" i="9"/>
  <c r="G42" i="9"/>
  <c r="E42" i="9" s="1"/>
  <c r="B42" i="9" s="1"/>
  <c r="F42" i="9"/>
  <c r="H41" i="9"/>
  <c r="E41" i="9" s="1"/>
  <c r="B41" i="9" s="1"/>
  <c r="G41" i="9"/>
  <c r="F41" i="9"/>
  <c r="H40" i="9"/>
  <c r="G40" i="9"/>
  <c r="F40" i="9"/>
  <c r="E40" i="9"/>
  <c r="B40" i="9" s="1"/>
  <c r="H39" i="9"/>
  <c r="G39" i="9"/>
  <c r="F39" i="9"/>
  <c r="H38" i="9"/>
  <c r="G38" i="9"/>
  <c r="E38" i="9" s="1"/>
  <c r="B38" i="9" s="1"/>
  <c r="F38" i="9"/>
  <c r="H37" i="9"/>
  <c r="E37" i="9" s="1"/>
  <c r="G37" i="9"/>
  <c r="F37" i="9"/>
  <c r="B37" i="9"/>
  <c r="H36" i="9"/>
  <c r="G36" i="9"/>
  <c r="E36" i="9" s="1"/>
  <c r="B36" i="9" s="1"/>
  <c r="F36" i="9"/>
  <c r="H35" i="9"/>
  <c r="G35" i="9"/>
  <c r="E35" i="9" s="1"/>
  <c r="F35" i="9"/>
  <c r="B35" i="9"/>
  <c r="H34" i="9"/>
  <c r="G34" i="9"/>
  <c r="F34" i="9"/>
  <c r="H33" i="9"/>
  <c r="G33" i="9"/>
  <c r="F33" i="9"/>
  <c r="H32" i="9"/>
  <c r="G32" i="9"/>
  <c r="E32" i="9" s="1"/>
  <c r="B32" i="9" s="1"/>
  <c r="F32" i="9"/>
  <c r="H31" i="9"/>
  <c r="G31" i="9"/>
  <c r="F31" i="9"/>
  <c r="H30" i="9"/>
  <c r="G30" i="9"/>
  <c r="E30" i="9" s="1"/>
  <c r="B30" i="9" s="1"/>
  <c r="F30" i="9"/>
  <c r="H29" i="9"/>
  <c r="E29" i="9" s="1"/>
  <c r="G29" i="9"/>
  <c r="F29" i="9"/>
  <c r="B29" i="9"/>
  <c r="H28" i="9"/>
  <c r="G28" i="9"/>
  <c r="E28" i="9" s="1"/>
  <c r="B28" i="9" s="1"/>
  <c r="F28" i="9"/>
  <c r="H27" i="9"/>
  <c r="G27" i="9"/>
  <c r="E27" i="9" s="1"/>
  <c r="B27" i="9" s="1"/>
  <c r="F27" i="9"/>
  <c r="H26" i="9"/>
  <c r="G26" i="9"/>
  <c r="F26" i="9"/>
  <c r="H25" i="9"/>
  <c r="E25" i="9" s="1"/>
  <c r="B25" i="9" s="1"/>
  <c r="G25" i="9"/>
  <c r="F25" i="9"/>
  <c r="H24" i="9"/>
  <c r="G24" i="9"/>
  <c r="F24" i="9"/>
  <c r="E24" i="9"/>
  <c r="B24" i="9" s="1"/>
  <c r="H23" i="9"/>
  <c r="G23" i="9"/>
  <c r="F23" i="9"/>
  <c r="H22" i="9"/>
  <c r="G22" i="9"/>
  <c r="E22" i="9" s="1"/>
  <c r="B22" i="9" s="1"/>
  <c r="F22" i="9"/>
  <c r="F21" i="9"/>
  <c r="F4" i="9"/>
  <c r="O3" i="9"/>
  <c r="G275" i="9" s="1"/>
  <c r="E275" i="9" s="1"/>
  <c r="B275" i="9" s="1"/>
  <c r="I3" i="9"/>
  <c r="H3" i="9"/>
  <c r="G3" i="9"/>
  <c r="D101" i="8"/>
  <c r="D95" i="8"/>
  <c r="C1570" i="1" s="1"/>
  <c r="H1570" i="1" s="1"/>
  <c r="D90" i="8"/>
  <c r="D85" i="8"/>
  <c r="C1560" i="1" s="1"/>
  <c r="H1560" i="1" s="1"/>
  <c r="D80" i="8"/>
  <c r="D75" i="8"/>
  <c r="C1550" i="1" s="1"/>
  <c r="H1550" i="1" s="1"/>
  <c r="D70" i="8"/>
  <c r="D65" i="8"/>
  <c r="C1540" i="1" s="1"/>
  <c r="H1540" i="1" s="1"/>
  <c r="D60" i="8"/>
  <c r="D55" i="8"/>
  <c r="C1530" i="1" s="1"/>
  <c r="H1530" i="1" s="1"/>
  <c r="D50" i="8"/>
  <c r="D44" i="8"/>
  <c r="D36" i="8"/>
  <c r="C1511" i="1" s="1"/>
  <c r="H1511" i="1" s="1"/>
  <c r="D26" i="8"/>
  <c r="D18" i="8"/>
  <c r="D8" i="8"/>
  <c r="D6" i="8" s="1"/>
  <c r="C1481" i="1" s="1"/>
  <c r="H1481" i="1" s="1"/>
  <c r="E44" i="7"/>
  <c r="D44" i="7"/>
  <c r="E39" i="7"/>
  <c r="D39" i="7"/>
  <c r="E38" i="7"/>
  <c r="E30" i="7"/>
  <c r="D30" i="7"/>
  <c r="E23" i="7"/>
  <c r="D23" i="7"/>
  <c r="E22" i="7"/>
  <c r="D22" i="7"/>
  <c r="E14" i="7"/>
  <c r="D1445" i="1" s="1"/>
  <c r="D14" i="7"/>
  <c r="D6" i="7" s="1"/>
  <c r="E7" i="7"/>
  <c r="D7"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E118" i="6"/>
  <c r="E114" i="6" s="1"/>
  <c r="I27" i="3" s="1"/>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E89" i="6" s="1"/>
  <c r="D1383"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E35" i="6" s="1"/>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E245" i="5" s="1"/>
  <c r="D246" i="5"/>
  <c r="F244" i="5"/>
  <c r="F243" i="5"/>
  <c r="E242" i="5"/>
  <c r="D1219" i="1" s="1"/>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D78" i="5"/>
  <c r="F77" i="5"/>
  <c r="F76" i="5"/>
  <c r="F75" i="5"/>
  <c r="F74" i="5"/>
  <c r="F73" i="5"/>
  <c r="F72" i="5"/>
  <c r="F71" i="5"/>
  <c r="E70" i="5"/>
  <c r="D70" i="5"/>
  <c r="F67" i="5"/>
  <c r="F66" i="5"/>
  <c r="F65" i="5"/>
  <c r="F64" i="5"/>
  <c r="E63" i="5"/>
  <c r="D1041" i="1" s="1"/>
  <c r="D63" i="5"/>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E626" i="4"/>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E529" i="4"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D515"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E472" i="4" s="1"/>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57" i="1" s="1"/>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18" i="4"/>
  <c r="D418" i="4"/>
  <c r="F418" i="4" s="1"/>
  <c r="E417" i="4"/>
  <c r="D417" i="4"/>
  <c r="E416" i="4"/>
  <c r="D416" i="4"/>
  <c r="D643" i="4" s="1"/>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D363" i="4"/>
  <c r="F362" i="4"/>
  <c r="F361" i="4"/>
  <c r="F360" i="4"/>
  <c r="F359" i="4"/>
  <c r="F358" i="4"/>
  <c r="F357" i="4"/>
  <c r="E356" i="4"/>
  <c r="D356" i="4"/>
  <c r="F356" i="4" s="1"/>
  <c r="F355" i="4"/>
  <c r="F354" i="4"/>
  <c r="F353" i="4"/>
  <c r="E352" i="4"/>
  <c r="E351" i="4" s="1"/>
  <c r="D352" i="4"/>
  <c r="F349" i="4"/>
  <c r="E348" i="4"/>
  <c r="D348" i="4"/>
  <c r="F348" i="4" s="1"/>
  <c r="F347" i="4"/>
  <c r="F346" i="4"/>
  <c r="E345" i="4"/>
  <c r="D345" i="4"/>
  <c r="F345" i="4" s="1"/>
  <c r="E344"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E299" i="4" s="1"/>
  <c r="E298"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E224" i="4"/>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E196" i="4" s="1"/>
  <c r="D197" i="4"/>
  <c r="F197" i="4" s="1"/>
  <c r="D196" i="4"/>
  <c r="F195" i="4"/>
  <c r="F194" i="4"/>
  <c r="F193" i="4"/>
  <c r="F192" i="4"/>
  <c r="F191" i="4"/>
  <c r="F190" i="4"/>
  <c r="F189" i="4"/>
  <c r="E188" i="4"/>
  <c r="E163"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E152" i="4"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D134" i="4"/>
  <c r="E133" i="4"/>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E50" i="4" s="1"/>
  <c r="D46" i="1" s="1"/>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D1468" i="1"/>
  <c r="C1468" i="1"/>
  <c r="J1468" i="1" s="1"/>
  <c r="D1467" i="1"/>
  <c r="C1467" i="1"/>
  <c r="D1466" i="1"/>
  <c r="C1466" i="1"/>
  <c r="J1466" i="1" s="1"/>
  <c r="D1465" i="1"/>
  <c r="C1465" i="1"/>
  <c r="J1465" i="1" s="1"/>
  <c r="D1464" i="1"/>
  <c r="C1464" i="1"/>
  <c r="J1464" i="1" s="1"/>
  <c r="D1463" i="1"/>
  <c r="C1463" i="1"/>
  <c r="D1462" i="1"/>
  <c r="C1462" i="1"/>
  <c r="J1462" i="1" s="1"/>
  <c r="D1461" i="1"/>
  <c r="C1461" i="1"/>
  <c r="H1461" i="1" s="1"/>
  <c r="D1460" i="1"/>
  <c r="C1460" i="1"/>
  <c r="J1460" i="1" s="1"/>
  <c r="D1459" i="1"/>
  <c r="C1459" i="1"/>
  <c r="D1458" i="1"/>
  <c r="C1458" i="1"/>
  <c r="J1458" i="1" s="1"/>
  <c r="D1457" i="1"/>
  <c r="C1457" i="1"/>
  <c r="J1457" i="1" s="1"/>
  <c r="D1456" i="1"/>
  <c r="C1456" i="1"/>
  <c r="J1456" i="1" s="1"/>
  <c r="D1455" i="1"/>
  <c r="C1455" i="1"/>
  <c r="D1454" i="1"/>
  <c r="C1454" i="1"/>
  <c r="H1454" i="1" s="1"/>
  <c r="D1453" i="1"/>
  <c r="C1453" i="1"/>
  <c r="H1453" i="1" s="1"/>
  <c r="D1452" i="1"/>
  <c r="C1452" i="1"/>
  <c r="J1452" i="1" s="1"/>
  <c r="D1451" i="1"/>
  <c r="C1451" i="1"/>
  <c r="D1450" i="1"/>
  <c r="C1450" i="1"/>
  <c r="J1450" i="1" s="1"/>
  <c r="D1449" i="1"/>
  <c r="C1449" i="1"/>
  <c r="J1449" i="1" s="1"/>
  <c r="D1448" i="1"/>
  <c r="C1448" i="1"/>
  <c r="J1448" i="1" s="1"/>
  <c r="D1447" i="1"/>
  <c r="C1447" i="1"/>
  <c r="D1446" i="1"/>
  <c r="C1446" i="1"/>
  <c r="J1446" i="1" s="1"/>
  <c r="C1445" i="1"/>
  <c r="J1445" i="1" s="1"/>
  <c r="D1444" i="1"/>
  <c r="C1444" i="1"/>
  <c r="J1444" i="1" s="1"/>
  <c r="D1443" i="1"/>
  <c r="C1443" i="1"/>
  <c r="D1442" i="1"/>
  <c r="C1442" i="1"/>
  <c r="J1442" i="1" s="1"/>
  <c r="D1441" i="1"/>
  <c r="C1441" i="1"/>
  <c r="J1441" i="1" s="1"/>
  <c r="D1440" i="1"/>
  <c r="C1440" i="1"/>
  <c r="J1440" i="1" s="1"/>
  <c r="D1439" i="1"/>
  <c r="C1439" i="1"/>
  <c r="D1438" i="1"/>
  <c r="C1438" i="1"/>
  <c r="H1438" i="1" s="1"/>
  <c r="C1437" i="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C1424" i="1"/>
  <c r="C1423" i="1"/>
  <c r="D1422" i="1"/>
  <c r="C1422" i="1"/>
  <c r="D1421" i="1"/>
  <c r="C1421" i="1"/>
  <c r="H1421" i="1" s="1"/>
  <c r="D1420" i="1"/>
  <c r="C1420" i="1"/>
  <c r="H1420" i="1" s="1"/>
  <c r="D1419" i="1"/>
  <c r="C1419" i="1"/>
  <c r="H1419" i="1" s="1"/>
  <c r="D1418" i="1"/>
  <c r="C1418" i="1"/>
  <c r="D1417" i="1"/>
  <c r="C1417" i="1"/>
  <c r="H1417" i="1" s="1"/>
  <c r="D1416" i="1"/>
  <c r="C1416" i="1"/>
  <c r="H1416" i="1" s="1"/>
  <c r="D1415" i="1"/>
  <c r="C1415" i="1"/>
  <c r="H1415" i="1" s="1"/>
  <c r="D1414" i="1"/>
  <c r="C1414" i="1"/>
  <c r="D1413" i="1"/>
  <c r="C1413" i="1"/>
  <c r="H1413" i="1" s="1"/>
  <c r="C1412" i="1"/>
  <c r="D1411" i="1"/>
  <c r="C1411" i="1"/>
  <c r="H1411" i="1" s="1"/>
  <c r="D1410" i="1"/>
  <c r="C1410" i="1"/>
  <c r="H1410" i="1" s="1"/>
  <c r="D1409" i="1"/>
  <c r="C1409" i="1"/>
  <c r="H1409"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D1392" i="1"/>
  <c r="C1392" i="1"/>
  <c r="H1392" i="1" s="1"/>
  <c r="D1391" i="1"/>
  <c r="C1391" i="1"/>
  <c r="H1391" i="1" s="1"/>
  <c r="D1390" i="1"/>
  <c r="C1390" i="1"/>
  <c r="D1389" i="1"/>
  <c r="C1389" i="1"/>
  <c r="H1389" i="1" s="1"/>
  <c r="D1388" i="1"/>
  <c r="C1388" i="1"/>
  <c r="H1388" i="1" s="1"/>
  <c r="D1387" i="1"/>
  <c r="C1387" i="1"/>
  <c r="H1387" i="1" s="1"/>
  <c r="D1386" i="1"/>
  <c r="C1386" i="1"/>
  <c r="D1385" i="1"/>
  <c r="C1385" i="1"/>
  <c r="H1385" i="1" s="1"/>
  <c r="D1384" i="1"/>
  <c r="C1384" i="1"/>
  <c r="H1384" i="1" s="1"/>
  <c r="D1382" i="1"/>
  <c r="C1382" i="1"/>
  <c r="H1382" i="1" s="1"/>
  <c r="D1381" i="1"/>
  <c r="C1381" i="1"/>
  <c r="H1381" i="1" s="1"/>
  <c r="D1380" i="1"/>
  <c r="C1380" i="1"/>
  <c r="D1379" i="1"/>
  <c r="C1379" i="1"/>
  <c r="H1379" i="1" s="1"/>
  <c r="D1378" i="1"/>
  <c r="C1378" i="1"/>
  <c r="H1378" i="1" s="1"/>
  <c r="D1377" i="1"/>
  <c r="C1377" i="1"/>
  <c r="H1377" i="1" s="1"/>
  <c r="D1376" i="1"/>
  <c r="C1376" i="1"/>
  <c r="D1375" i="1"/>
  <c r="C1375" i="1"/>
  <c r="H1375" i="1" s="1"/>
  <c r="D1374" i="1"/>
  <c r="C1374" i="1"/>
  <c r="H1374" i="1" s="1"/>
  <c r="D1373" i="1"/>
  <c r="C1373" i="1"/>
  <c r="H1373" i="1" s="1"/>
  <c r="D1372" i="1"/>
  <c r="C1372" i="1"/>
  <c r="D1371" i="1"/>
  <c r="C1371" i="1"/>
  <c r="H1371" i="1" s="1"/>
  <c r="D1370" i="1"/>
  <c r="C1370" i="1"/>
  <c r="H1370" i="1" s="1"/>
  <c r="D1369" i="1"/>
  <c r="C1369" i="1"/>
  <c r="H1369" i="1" s="1"/>
  <c r="D1368" i="1"/>
  <c r="C1368" i="1"/>
  <c r="D1367" i="1"/>
  <c r="C1367" i="1"/>
  <c r="H1367" i="1" s="1"/>
  <c r="D1366" i="1"/>
  <c r="C1366" i="1"/>
  <c r="H1366" i="1" s="1"/>
  <c r="D1365" i="1"/>
  <c r="C1365" i="1"/>
  <c r="H1365" i="1" s="1"/>
  <c r="D1364" i="1"/>
  <c r="C1364" i="1"/>
  <c r="D1363" i="1"/>
  <c r="C1363" i="1"/>
  <c r="H1363" i="1" s="1"/>
  <c r="D1362" i="1"/>
  <c r="C1362" i="1"/>
  <c r="H1362" i="1" s="1"/>
  <c r="D1361" i="1"/>
  <c r="C1361" i="1"/>
  <c r="H1361" i="1" s="1"/>
  <c r="D1360" i="1"/>
  <c r="C1360" i="1"/>
  <c r="D1359" i="1"/>
  <c r="C1359" i="1"/>
  <c r="H1359" i="1" s="1"/>
  <c r="D1358" i="1"/>
  <c r="C1358" i="1"/>
  <c r="H1358" i="1" s="1"/>
  <c r="D1357" i="1"/>
  <c r="C1357" i="1"/>
  <c r="H1357" i="1" s="1"/>
  <c r="D1356" i="1"/>
  <c r="C1356" i="1"/>
  <c r="D1355" i="1"/>
  <c r="C1355" i="1"/>
  <c r="H1355" i="1" s="1"/>
  <c r="D1354" i="1"/>
  <c r="C1354" i="1"/>
  <c r="H1354" i="1" s="1"/>
  <c r="D1353" i="1"/>
  <c r="C1353" i="1"/>
  <c r="H1353" i="1" s="1"/>
  <c r="D1352" i="1"/>
  <c r="C1352" i="1"/>
  <c r="D1351" i="1"/>
  <c r="C1351" i="1"/>
  <c r="H1351" i="1" s="1"/>
  <c r="D1350" i="1"/>
  <c r="C1350" i="1"/>
  <c r="H1350" i="1" s="1"/>
  <c r="D1349" i="1"/>
  <c r="C1349" i="1"/>
  <c r="H1349" i="1" s="1"/>
  <c r="D1348" i="1"/>
  <c r="C1348" i="1"/>
  <c r="D1347" i="1"/>
  <c r="C1347" i="1"/>
  <c r="H1347" i="1" s="1"/>
  <c r="D1346" i="1"/>
  <c r="C1346" i="1"/>
  <c r="H1346" i="1" s="1"/>
  <c r="D1345" i="1"/>
  <c r="C1345" i="1"/>
  <c r="H1345" i="1" s="1"/>
  <c r="D1344" i="1"/>
  <c r="C1344" i="1"/>
  <c r="D1343" i="1"/>
  <c r="C1343" i="1"/>
  <c r="H1343" i="1" s="1"/>
  <c r="D1342" i="1"/>
  <c r="C1342" i="1"/>
  <c r="H1342" i="1" s="1"/>
  <c r="D1341" i="1"/>
  <c r="C1341" i="1"/>
  <c r="H1341" i="1" s="1"/>
  <c r="D1340" i="1"/>
  <c r="C1340" i="1"/>
  <c r="D1339" i="1"/>
  <c r="C1339" i="1"/>
  <c r="H1339" i="1" s="1"/>
  <c r="D1338" i="1"/>
  <c r="C1338" i="1"/>
  <c r="H1338" i="1" s="1"/>
  <c r="C1337" i="1"/>
  <c r="D1336" i="1"/>
  <c r="C1336" i="1"/>
  <c r="D1335" i="1"/>
  <c r="C1335" i="1"/>
  <c r="H1335" i="1" s="1"/>
  <c r="D1334" i="1"/>
  <c r="C1334" i="1"/>
  <c r="D1333" i="1"/>
  <c r="C1333" i="1"/>
  <c r="H1333" i="1" s="1"/>
  <c r="D1332" i="1"/>
  <c r="C1332" i="1"/>
  <c r="D1331" i="1"/>
  <c r="C1331" i="1"/>
  <c r="H1331" i="1" s="1"/>
  <c r="D1330" i="1"/>
  <c r="C1330" i="1"/>
  <c r="C1329" i="1"/>
  <c r="D1328" i="1"/>
  <c r="C1328" i="1"/>
  <c r="D1327" i="1"/>
  <c r="C1327" i="1"/>
  <c r="H1327" i="1" s="1"/>
  <c r="D1326" i="1"/>
  <c r="C1326" i="1"/>
  <c r="H1326" i="1" s="1"/>
  <c r="D1325" i="1"/>
  <c r="C1325" i="1"/>
  <c r="H1325" i="1" s="1"/>
  <c r="D1324" i="1"/>
  <c r="C1324" i="1"/>
  <c r="D1323" i="1"/>
  <c r="C1323" i="1"/>
  <c r="H1323" i="1" s="1"/>
  <c r="D1322" i="1"/>
  <c r="C1322" i="1"/>
  <c r="H1322" i="1" s="1"/>
  <c r="D1321" i="1"/>
  <c r="C1321" i="1"/>
  <c r="H1321" i="1" s="1"/>
  <c r="D1320" i="1"/>
  <c r="C1320" i="1"/>
  <c r="D1319" i="1"/>
  <c r="C1319" i="1"/>
  <c r="H1319" i="1" s="1"/>
  <c r="D1318" i="1"/>
  <c r="C1318" i="1"/>
  <c r="H1318" i="1" s="1"/>
  <c r="D1317" i="1"/>
  <c r="C1317" i="1"/>
  <c r="H1317" i="1" s="1"/>
  <c r="D1316" i="1"/>
  <c r="C1316" i="1"/>
  <c r="D1315" i="1"/>
  <c r="C1315" i="1"/>
  <c r="H1315" i="1" s="1"/>
  <c r="D1314" i="1"/>
  <c r="C1314" i="1"/>
  <c r="H1314" i="1" s="1"/>
  <c r="D1313" i="1"/>
  <c r="C1313" i="1"/>
  <c r="H1313" i="1" s="1"/>
  <c r="D1312" i="1"/>
  <c r="C1312" i="1"/>
  <c r="D1311" i="1"/>
  <c r="C1311" i="1"/>
  <c r="H1311" i="1" s="1"/>
  <c r="D1310" i="1"/>
  <c r="C1310" i="1"/>
  <c r="H1310" i="1" s="1"/>
  <c r="D1309" i="1"/>
  <c r="C1309" i="1"/>
  <c r="H1309" i="1" s="1"/>
  <c r="D1308" i="1"/>
  <c r="C1308" i="1"/>
  <c r="D1307" i="1"/>
  <c r="C1307" i="1"/>
  <c r="H1307" i="1" s="1"/>
  <c r="D1306" i="1"/>
  <c r="C1306" i="1"/>
  <c r="H1306" i="1" s="1"/>
  <c r="D1305" i="1"/>
  <c r="C1305" i="1"/>
  <c r="H1305" i="1" s="1"/>
  <c r="D1304" i="1"/>
  <c r="C1304" i="1"/>
  <c r="D1303" i="1"/>
  <c r="C1303" i="1"/>
  <c r="H1303" i="1" s="1"/>
  <c r="D1302" i="1"/>
  <c r="C1302" i="1"/>
  <c r="H1302" i="1" s="1"/>
  <c r="D1301" i="1"/>
  <c r="C1301" i="1"/>
  <c r="H1301" i="1" s="1"/>
  <c r="D1300" i="1"/>
  <c r="C1300" i="1"/>
  <c r="D1298" i="1"/>
  <c r="C1298" i="1"/>
  <c r="D1297" i="1"/>
  <c r="C1297" i="1"/>
  <c r="H1297" i="1" s="1"/>
  <c r="D1296" i="1"/>
  <c r="C1296" i="1"/>
  <c r="H1296" i="1" s="1"/>
  <c r="D1295" i="1"/>
  <c r="C1295" i="1"/>
  <c r="H1295" i="1" s="1"/>
  <c r="D1294" i="1"/>
  <c r="C1294" i="1"/>
  <c r="D1293" i="1"/>
  <c r="C1293" i="1"/>
  <c r="H1293" i="1" s="1"/>
  <c r="D1292" i="1"/>
  <c r="C1292" i="1"/>
  <c r="H1292" i="1" s="1"/>
  <c r="D1291" i="1"/>
  <c r="C1291" i="1"/>
  <c r="H1291" i="1" s="1"/>
  <c r="D1290" i="1"/>
  <c r="C1290" i="1"/>
  <c r="D1289" i="1"/>
  <c r="C1289" i="1"/>
  <c r="H1289" i="1" s="1"/>
  <c r="D1288" i="1"/>
  <c r="C1288" i="1"/>
  <c r="H1288" i="1" s="1"/>
  <c r="D1287" i="1"/>
  <c r="C1287" i="1"/>
  <c r="H1287" i="1" s="1"/>
  <c r="D1286" i="1"/>
  <c r="C1286" i="1"/>
  <c r="D1285" i="1"/>
  <c r="C1285" i="1"/>
  <c r="H1285" i="1" s="1"/>
  <c r="D1284" i="1"/>
  <c r="C1284" i="1"/>
  <c r="H1284" i="1" s="1"/>
  <c r="D1283" i="1"/>
  <c r="C1283" i="1"/>
  <c r="H1283" i="1" s="1"/>
  <c r="D1282" i="1"/>
  <c r="C1282" i="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D1269" i="1"/>
  <c r="C1269" i="1"/>
  <c r="H1269" i="1" s="1"/>
  <c r="D1268" i="1"/>
  <c r="C1268" i="1"/>
  <c r="H1268" i="1" s="1"/>
  <c r="D1267" i="1"/>
  <c r="C1267" i="1"/>
  <c r="H1267" i="1" s="1"/>
  <c r="D1266" i="1"/>
  <c r="C1266" i="1"/>
  <c r="D1265" i="1"/>
  <c r="C1265" i="1"/>
  <c r="H1265" i="1" s="1"/>
  <c r="D1264" i="1"/>
  <c r="C1264" i="1"/>
  <c r="D1263" i="1"/>
  <c r="C1263" i="1"/>
  <c r="H1263" i="1" s="1"/>
  <c r="D1262" i="1"/>
  <c r="C1262" i="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4" i="1"/>
  <c r="C1234" i="1"/>
  <c r="D1233" i="1"/>
  <c r="C1233" i="1"/>
  <c r="H1233" i="1" s="1"/>
  <c r="D1232" i="1"/>
  <c r="C1232" i="1"/>
  <c r="H1232" i="1" s="1"/>
  <c r="D1231" i="1"/>
  <c r="C1231" i="1"/>
  <c r="H1231" i="1" s="1"/>
  <c r="D1230" i="1"/>
  <c r="C1230" i="1"/>
  <c r="D1229" i="1"/>
  <c r="C1229" i="1"/>
  <c r="H1229" i="1" s="1"/>
  <c r="D1228" i="1"/>
  <c r="C1228" i="1"/>
  <c r="H1228" i="1" s="1"/>
  <c r="D1227" i="1"/>
  <c r="C1227" i="1"/>
  <c r="H1227" i="1" s="1"/>
  <c r="D1226" i="1"/>
  <c r="C1226" i="1"/>
  <c r="D1225" i="1"/>
  <c r="C1225" i="1"/>
  <c r="H1225" i="1" s="1"/>
  <c r="D1224" i="1"/>
  <c r="C1224" i="1"/>
  <c r="H1224" i="1" s="1"/>
  <c r="D1223" i="1"/>
  <c r="C1223" i="1"/>
  <c r="H1223" i="1" s="1"/>
  <c r="D1222" i="1"/>
  <c r="D1221" i="1"/>
  <c r="C1221" i="1"/>
  <c r="H1221" i="1" s="1"/>
  <c r="D1220" i="1"/>
  <c r="C1220" i="1"/>
  <c r="H1220" i="1" s="1"/>
  <c r="C1219" i="1"/>
  <c r="H1219" i="1" s="1"/>
  <c r="D1218" i="1"/>
  <c r="C1218" i="1"/>
  <c r="D1217" i="1"/>
  <c r="C1217" i="1"/>
  <c r="H1217" i="1" s="1"/>
  <c r="D1216" i="1"/>
  <c r="C1216" i="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0" i="1"/>
  <c r="C1200" i="1"/>
  <c r="D1199" i="1"/>
  <c r="C1199" i="1"/>
  <c r="H1199" i="1" s="1"/>
  <c r="D1198" i="1"/>
  <c r="C1198" i="1"/>
  <c r="H1198" i="1" s="1"/>
  <c r="D1197" i="1"/>
  <c r="C1197" i="1"/>
  <c r="H1197" i="1" s="1"/>
  <c r="D1196" i="1"/>
  <c r="C1196" i="1"/>
  <c r="D1195" i="1"/>
  <c r="C1195" i="1"/>
  <c r="H1195" i="1" s="1"/>
  <c r="D1194" i="1"/>
  <c r="C1194" i="1"/>
  <c r="H1194" i="1" s="1"/>
  <c r="D1193" i="1"/>
  <c r="C1193" i="1"/>
  <c r="H1193" i="1" s="1"/>
  <c r="D1192" i="1"/>
  <c r="C1192" i="1"/>
  <c r="D1191" i="1"/>
  <c r="C1191" i="1"/>
  <c r="H1191" i="1" s="1"/>
  <c r="D1190" i="1"/>
  <c r="C1190" i="1"/>
  <c r="H1190" i="1" s="1"/>
  <c r="D1189" i="1"/>
  <c r="C1189" i="1"/>
  <c r="H1189" i="1" s="1"/>
  <c r="D1188" i="1"/>
  <c r="C1188" i="1"/>
  <c r="D1187" i="1"/>
  <c r="C1187" i="1"/>
  <c r="H1187" i="1" s="1"/>
  <c r="D1186" i="1"/>
  <c r="C1186" i="1"/>
  <c r="H1186" i="1" s="1"/>
  <c r="D1185" i="1"/>
  <c r="C1185" i="1"/>
  <c r="H1185" i="1" s="1"/>
  <c r="D1184" i="1"/>
  <c r="C1184" i="1"/>
  <c r="D1182" i="1"/>
  <c r="C1182" i="1"/>
  <c r="D1181" i="1"/>
  <c r="C1181" i="1"/>
  <c r="H1181" i="1" s="1"/>
  <c r="D1180" i="1"/>
  <c r="C1180" i="1"/>
  <c r="D1179" i="1"/>
  <c r="C1179" i="1"/>
  <c r="H1179" i="1" s="1"/>
  <c r="D1178" i="1"/>
  <c r="C1178" i="1"/>
  <c r="D1177" i="1"/>
  <c r="C1177" i="1"/>
  <c r="H1177" i="1" s="1"/>
  <c r="D1176" i="1"/>
  <c r="C1176" i="1"/>
  <c r="D1175" i="1"/>
  <c r="C1175" i="1"/>
  <c r="H1175" i="1" s="1"/>
  <c r="D1174" i="1"/>
  <c r="C1174" i="1"/>
  <c r="D1173" i="1"/>
  <c r="C1173" i="1"/>
  <c r="H1173" i="1" s="1"/>
  <c r="D1172" i="1"/>
  <c r="C1172" i="1"/>
  <c r="D1171" i="1"/>
  <c r="C1171" i="1"/>
  <c r="H1171" i="1" s="1"/>
  <c r="D1170" i="1"/>
  <c r="C1170" i="1"/>
  <c r="D1169" i="1"/>
  <c r="C1169" i="1"/>
  <c r="H1169" i="1" s="1"/>
  <c r="D1168" i="1"/>
  <c r="C1168" i="1"/>
  <c r="D1167" i="1"/>
  <c r="C1167" i="1"/>
  <c r="H1167" i="1" s="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C1157" i="1"/>
  <c r="D1156" i="1"/>
  <c r="C1156" i="1"/>
  <c r="D1155" i="1"/>
  <c r="C1155" i="1"/>
  <c r="H1155" i="1" s="1"/>
  <c r="C1154" i="1"/>
  <c r="D1151" i="1"/>
  <c r="C1151" i="1"/>
  <c r="H1151" i="1" s="1"/>
  <c r="D1150" i="1"/>
  <c r="C1150" i="1"/>
  <c r="D1149" i="1"/>
  <c r="C1149" i="1"/>
  <c r="H1149" i="1" s="1"/>
  <c r="D1148" i="1"/>
  <c r="C1148" i="1"/>
  <c r="H1148" i="1" s="1"/>
  <c r="D1147" i="1"/>
  <c r="C1147" i="1"/>
  <c r="H1147" i="1" s="1"/>
  <c r="D1146" i="1"/>
  <c r="C1146" i="1"/>
  <c r="D1145" i="1"/>
  <c r="C1145" i="1"/>
  <c r="H1145" i="1" s="1"/>
  <c r="D1144" i="1"/>
  <c r="C1144" i="1"/>
  <c r="H1144" i="1" s="1"/>
  <c r="D1143" i="1"/>
  <c r="C1143" i="1"/>
  <c r="H1143" i="1" s="1"/>
  <c r="D1142" i="1"/>
  <c r="C1142" i="1"/>
  <c r="D1141" i="1"/>
  <c r="C1141" i="1"/>
  <c r="H1141" i="1" s="1"/>
  <c r="D1140" i="1"/>
  <c r="C1140" i="1"/>
  <c r="H1140" i="1" s="1"/>
  <c r="D1139" i="1"/>
  <c r="C1139" i="1"/>
  <c r="H1139" i="1" s="1"/>
  <c r="D1138" i="1"/>
  <c r="C1138" i="1"/>
  <c r="D1137" i="1"/>
  <c r="C1137" i="1"/>
  <c r="H1137" i="1" s="1"/>
  <c r="D1136" i="1"/>
  <c r="C1136" i="1"/>
  <c r="H1136" i="1" s="1"/>
  <c r="D1135" i="1"/>
  <c r="C1135" i="1"/>
  <c r="H1135" i="1" s="1"/>
  <c r="D1134" i="1"/>
  <c r="C1134" i="1"/>
  <c r="D1133" i="1"/>
  <c r="C1133" i="1"/>
  <c r="H1133" i="1" s="1"/>
  <c r="D1132" i="1"/>
  <c r="C1132" i="1"/>
  <c r="H1132" i="1" s="1"/>
  <c r="D1131" i="1"/>
  <c r="C1131" i="1"/>
  <c r="H1131" i="1" s="1"/>
  <c r="D1130" i="1"/>
  <c r="C1130" i="1"/>
  <c r="D1129" i="1"/>
  <c r="C1129" i="1"/>
  <c r="H1129" i="1" s="1"/>
  <c r="D1128" i="1"/>
  <c r="C1128" i="1"/>
  <c r="H1128" i="1" s="1"/>
  <c r="D1127" i="1"/>
  <c r="C1127" i="1"/>
  <c r="H1127" i="1" s="1"/>
  <c r="D1126" i="1"/>
  <c r="C1126" i="1"/>
  <c r="D1125" i="1"/>
  <c r="C1125" i="1"/>
  <c r="H1125" i="1" s="1"/>
  <c r="D1124" i="1"/>
  <c r="D1123" i="1"/>
  <c r="C1123" i="1"/>
  <c r="H1123" i="1" s="1"/>
  <c r="D1122" i="1"/>
  <c r="C1122" i="1"/>
  <c r="D1121" i="1"/>
  <c r="C1121" i="1"/>
  <c r="H1121" i="1" s="1"/>
  <c r="D1120" i="1"/>
  <c r="C1120" i="1"/>
  <c r="H1120" i="1" s="1"/>
  <c r="D1119" i="1"/>
  <c r="C1119" i="1"/>
  <c r="H1119" i="1" s="1"/>
  <c r="D1118" i="1"/>
  <c r="C1118" i="1"/>
  <c r="D1117" i="1"/>
  <c r="C1117" i="1"/>
  <c r="H1117" i="1" s="1"/>
  <c r="D1116" i="1"/>
  <c r="C1116" i="1"/>
  <c r="H1116" i="1" s="1"/>
  <c r="D1115" i="1"/>
  <c r="C1115" i="1"/>
  <c r="H1115" i="1" s="1"/>
  <c r="D1114" i="1"/>
  <c r="C1114" i="1"/>
  <c r="D1113" i="1"/>
  <c r="C1113" i="1"/>
  <c r="H1113" i="1" s="1"/>
  <c r="D1112" i="1"/>
  <c r="C1112" i="1"/>
  <c r="H1112" i="1" s="1"/>
  <c r="D1111" i="1"/>
  <c r="C1111" i="1"/>
  <c r="H1111" i="1" s="1"/>
  <c r="D1110" i="1"/>
  <c r="C1110" i="1"/>
  <c r="D1109" i="1"/>
  <c r="C1109" i="1"/>
  <c r="H1109" i="1" s="1"/>
  <c r="D1108" i="1"/>
  <c r="C1108" i="1"/>
  <c r="H1108" i="1" s="1"/>
  <c r="D1107" i="1"/>
  <c r="C1107" i="1"/>
  <c r="H1107" i="1" s="1"/>
  <c r="D1106" i="1"/>
  <c r="C1106" i="1"/>
  <c r="D1105" i="1"/>
  <c r="C1105" i="1"/>
  <c r="H1105" i="1" s="1"/>
  <c r="D1104" i="1"/>
  <c r="D1103" i="1"/>
  <c r="C1103" i="1"/>
  <c r="H1103" i="1" s="1"/>
  <c r="D1102" i="1"/>
  <c r="C1102" i="1"/>
  <c r="D1101" i="1"/>
  <c r="C1101" i="1"/>
  <c r="H1101" i="1" s="1"/>
  <c r="D1100" i="1"/>
  <c r="C1100" i="1"/>
  <c r="H1100" i="1" s="1"/>
  <c r="D1099" i="1"/>
  <c r="C1099" i="1"/>
  <c r="H1099" i="1" s="1"/>
  <c r="D1098" i="1"/>
  <c r="C1098"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D1063" i="1"/>
  <c r="C1063" i="1"/>
  <c r="H1063" i="1" s="1"/>
  <c r="D1062" i="1"/>
  <c r="C1062" i="1"/>
  <c r="D1061" i="1"/>
  <c r="C1061" i="1"/>
  <c r="H1061" i="1" s="1"/>
  <c r="D1060" i="1"/>
  <c r="C1060" i="1"/>
  <c r="D1059" i="1"/>
  <c r="C1059" i="1"/>
  <c r="H1059" i="1" s="1"/>
  <c r="D1058" i="1"/>
  <c r="C1058" i="1"/>
  <c r="D1057" i="1"/>
  <c r="C1057" i="1"/>
  <c r="H1057" i="1" s="1"/>
  <c r="D1055" i="1"/>
  <c r="C1055" i="1"/>
  <c r="H1055" i="1" s="1"/>
  <c r="D1054" i="1"/>
  <c r="C1054" i="1"/>
  <c r="H1054" i="1" s="1"/>
  <c r="D1053" i="1"/>
  <c r="C1053" i="1"/>
  <c r="H1053" i="1" s="1"/>
  <c r="D1052" i="1"/>
  <c r="C1052" i="1"/>
  <c r="D1051" i="1"/>
  <c r="C1051" i="1"/>
  <c r="H1051" i="1" s="1"/>
  <c r="D1050" i="1"/>
  <c r="C1050" i="1"/>
  <c r="H1050" i="1" s="1"/>
  <c r="D1049" i="1"/>
  <c r="C1049" i="1"/>
  <c r="H1049" i="1" s="1"/>
  <c r="C1048" i="1"/>
  <c r="D1045" i="1"/>
  <c r="C1045" i="1"/>
  <c r="H1045" i="1" s="1"/>
  <c r="D1044" i="1"/>
  <c r="C1044" i="1"/>
  <c r="D1043" i="1"/>
  <c r="C1043" i="1"/>
  <c r="H1043" i="1" s="1"/>
  <c r="D1042" i="1"/>
  <c r="C1042" i="1"/>
  <c r="H1042" i="1" s="1"/>
  <c r="C1041" i="1"/>
  <c r="H1041" i="1" s="1"/>
  <c r="D1040" i="1"/>
  <c r="C1040" i="1"/>
  <c r="D1039" i="1"/>
  <c r="C1039" i="1"/>
  <c r="H1039" i="1" s="1"/>
  <c r="D1038" i="1"/>
  <c r="C1038" i="1"/>
  <c r="D1037" i="1"/>
  <c r="C1037" i="1"/>
  <c r="H1037" i="1" s="1"/>
  <c r="D1036" i="1"/>
  <c r="C1036" i="1"/>
  <c r="D1035" i="1"/>
  <c r="C1035" i="1"/>
  <c r="H1035" i="1" s="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H1025" i="1" s="1"/>
  <c r="D1024" i="1"/>
  <c r="C1024" i="1"/>
  <c r="D1023" i="1"/>
  <c r="C1023" i="1"/>
  <c r="H1023" i="1" s="1"/>
  <c r="D1022" i="1"/>
  <c r="C1022" i="1"/>
  <c r="D1021" i="1"/>
  <c r="C1021" i="1"/>
  <c r="H1021" i="1" s="1"/>
  <c r="D1020" i="1"/>
  <c r="C1020" i="1"/>
  <c r="D1019" i="1"/>
  <c r="C1019" i="1"/>
  <c r="H1019" i="1" s="1"/>
  <c r="D1018" i="1"/>
  <c r="C1018" i="1"/>
  <c r="D1017" i="1"/>
  <c r="C1017" i="1"/>
  <c r="H1017" i="1" s="1"/>
  <c r="D1016" i="1"/>
  <c r="C1016" i="1"/>
  <c r="D1015" i="1"/>
  <c r="C1015" i="1"/>
  <c r="H1015" i="1" s="1"/>
  <c r="D1014" i="1"/>
  <c r="C1014" i="1"/>
  <c r="D1013" i="1"/>
  <c r="C1013" i="1"/>
  <c r="H1013" i="1" s="1"/>
  <c r="D1012" i="1"/>
  <c r="C1012" i="1"/>
  <c r="D1011" i="1"/>
  <c r="C1011" i="1"/>
  <c r="H1011" i="1" s="1"/>
  <c r="D1010" i="1"/>
  <c r="C1010" i="1"/>
  <c r="D1009" i="1"/>
  <c r="C1009" i="1"/>
  <c r="H1009" i="1" s="1"/>
  <c r="D1008" i="1"/>
  <c r="C1008" i="1"/>
  <c r="C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89" i="1"/>
  <c r="C989" i="1"/>
  <c r="H989" i="1" s="1"/>
  <c r="D988" i="1"/>
  <c r="C988" i="1"/>
  <c r="D987" i="1"/>
  <c r="C987" i="1"/>
  <c r="H987" i="1" s="1"/>
  <c r="D986" i="1"/>
  <c r="C986" i="1"/>
  <c r="H986" i="1" s="1"/>
  <c r="D983" i="1"/>
  <c r="C983" i="1"/>
  <c r="H983" i="1" s="1"/>
  <c r="D982" i="1"/>
  <c r="C982" i="1"/>
  <c r="D981" i="1"/>
  <c r="C981" i="1"/>
  <c r="H981" i="1" s="1"/>
  <c r="D980" i="1"/>
  <c r="C980" i="1"/>
  <c r="H980" i="1" s="1"/>
  <c r="D979" i="1"/>
  <c r="C979" i="1"/>
  <c r="H979" i="1" s="1"/>
  <c r="D978" i="1"/>
  <c r="C978" i="1"/>
  <c r="D977" i="1"/>
  <c r="C977" i="1"/>
  <c r="H977" i="1" s="1"/>
  <c r="D976" i="1"/>
  <c r="C976" i="1"/>
  <c r="H976" i="1" s="1"/>
  <c r="D975" i="1"/>
  <c r="C975" i="1"/>
  <c r="H975" i="1" s="1"/>
  <c r="D974" i="1"/>
  <c r="C974" i="1"/>
  <c r="D973" i="1"/>
  <c r="C973" i="1"/>
  <c r="H973" i="1" s="1"/>
  <c r="D972" i="1"/>
  <c r="C972" i="1"/>
  <c r="H972" i="1" s="1"/>
  <c r="D971" i="1"/>
  <c r="C971" i="1"/>
  <c r="H971" i="1" s="1"/>
  <c r="D970" i="1"/>
  <c r="C970" i="1"/>
  <c r="D969" i="1"/>
  <c r="C969" i="1"/>
  <c r="H969" i="1" s="1"/>
  <c r="D968" i="1"/>
  <c r="C968" i="1"/>
  <c r="H968" i="1" s="1"/>
  <c r="D967" i="1"/>
  <c r="C967" i="1"/>
  <c r="H967" i="1" s="1"/>
  <c r="D966" i="1"/>
  <c r="C966" i="1"/>
  <c r="D965" i="1"/>
  <c r="C965" i="1"/>
  <c r="H965" i="1" s="1"/>
  <c r="D964" i="1"/>
  <c r="C964" i="1"/>
  <c r="H964" i="1" s="1"/>
  <c r="D963" i="1"/>
  <c r="C963" i="1"/>
  <c r="H963" i="1" s="1"/>
  <c r="D962" i="1"/>
  <c r="C962" i="1"/>
  <c r="D961" i="1"/>
  <c r="C961" i="1"/>
  <c r="H961" i="1" s="1"/>
  <c r="D960" i="1"/>
  <c r="C960" i="1"/>
  <c r="H960" i="1" s="1"/>
  <c r="D959" i="1"/>
  <c r="C959" i="1"/>
  <c r="H959" i="1" s="1"/>
  <c r="D958" i="1"/>
  <c r="C958" i="1"/>
  <c r="D957" i="1"/>
  <c r="C957" i="1"/>
  <c r="H957" i="1" s="1"/>
  <c r="D956" i="1"/>
  <c r="C956" i="1"/>
  <c r="H956" i="1" s="1"/>
  <c r="D955" i="1"/>
  <c r="C955" i="1"/>
  <c r="H955" i="1" s="1"/>
  <c r="D954" i="1"/>
  <c r="C954" i="1"/>
  <c r="D953" i="1"/>
  <c r="C953" i="1"/>
  <c r="H953" i="1" s="1"/>
  <c r="D952" i="1"/>
  <c r="C952" i="1"/>
  <c r="H952" i="1" s="1"/>
  <c r="D951" i="1"/>
  <c r="C951" i="1"/>
  <c r="H951" i="1" s="1"/>
  <c r="D950" i="1"/>
  <c r="C950" i="1"/>
  <c r="D949" i="1"/>
  <c r="C949" i="1"/>
  <c r="H949" i="1" s="1"/>
  <c r="D948" i="1"/>
  <c r="C948" i="1"/>
  <c r="H948" i="1" s="1"/>
  <c r="D947" i="1"/>
  <c r="C947" i="1"/>
  <c r="H947" i="1" s="1"/>
  <c r="D946" i="1"/>
  <c r="C946" i="1"/>
  <c r="D945" i="1"/>
  <c r="C945" i="1"/>
  <c r="H945" i="1" s="1"/>
  <c r="D944" i="1"/>
  <c r="C944" i="1"/>
  <c r="H944" i="1" s="1"/>
  <c r="D943" i="1"/>
  <c r="C943" i="1"/>
  <c r="H943" i="1" s="1"/>
  <c r="D942" i="1"/>
  <c r="C942" i="1"/>
  <c r="D941" i="1"/>
  <c r="C941" i="1"/>
  <c r="H941" i="1" s="1"/>
  <c r="D940" i="1"/>
  <c r="C940" i="1"/>
  <c r="H940" i="1" s="1"/>
  <c r="D939" i="1"/>
  <c r="C939" i="1"/>
  <c r="H939" i="1" s="1"/>
  <c r="D938" i="1"/>
  <c r="C938" i="1"/>
  <c r="D937" i="1"/>
  <c r="C937" i="1"/>
  <c r="H937" i="1" s="1"/>
  <c r="D936" i="1"/>
  <c r="C936" i="1"/>
  <c r="H936" i="1" s="1"/>
  <c r="D935" i="1"/>
  <c r="C935" i="1"/>
  <c r="H935" i="1" s="1"/>
  <c r="D934" i="1"/>
  <c r="C934" i="1"/>
  <c r="D933" i="1"/>
  <c r="C933" i="1"/>
  <c r="H933" i="1" s="1"/>
  <c r="D932" i="1"/>
  <c r="C932" i="1"/>
  <c r="H932" i="1" s="1"/>
  <c r="D931" i="1"/>
  <c r="C931" i="1"/>
  <c r="H931" i="1" s="1"/>
  <c r="D930" i="1"/>
  <c r="C930" i="1"/>
  <c r="D929" i="1"/>
  <c r="C929" i="1"/>
  <c r="H929" i="1" s="1"/>
  <c r="D928" i="1"/>
  <c r="C928" i="1"/>
  <c r="H928" i="1" s="1"/>
  <c r="D927" i="1"/>
  <c r="C927" i="1"/>
  <c r="H927" i="1" s="1"/>
  <c r="D926" i="1"/>
  <c r="C926" i="1"/>
  <c r="D925" i="1"/>
  <c r="C925" i="1"/>
  <c r="H925" i="1" s="1"/>
  <c r="D924" i="1"/>
  <c r="C924" i="1"/>
  <c r="H924" i="1" s="1"/>
  <c r="D923" i="1"/>
  <c r="C923" i="1"/>
  <c r="H923" i="1" s="1"/>
  <c r="D922" i="1"/>
  <c r="C922" i="1"/>
  <c r="D921" i="1"/>
  <c r="C921" i="1"/>
  <c r="H921" i="1" s="1"/>
  <c r="D920" i="1"/>
  <c r="C920" i="1"/>
  <c r="H920" i="1" s="1"/>
  <c r="D919" i="1"/>
  <c r="C919" i="1"/>
  <c r="H919" i="1" s="1"/>
  <c r="D918" i="1"/>
  <c r="C918" i="1"/>
  <c r="D917" i="1"/>
  <c r="C917" i="1"/>
  <c r="H917" i="1" s="1"/>
  <c r="D916" i="1"/>
  <c r="C916" i="1"/>
  <c r="H916" i="1" s="1"/>
  <c r="D915" i="1"/>
  <c r="C915" i="1"/>
  <c r="H915" i="1" s="1"/>
  <c r="D914" i="1"/>
  <c r="C914" i="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D631" i="1"/>
  <c r="C631" i="1"/>
  <c r="D628" i="1"/>
  <c r="C628" i="1"/>
  <c r="H628" i="1" s="1"/>
  <c r="D627" i="1"/>
  <c r="C627" i="1"/>
  <c r="D626" i="1"/>
  <c r="C626" i="1"/>
  <c r="H626" i="1" s="1"/>
  <c r="D625" i="1"/>
  <c r="C625" i="1"/>
  <c r="D624" i="1"/>
  <c r="C624" i="1"/>
  <c r="H624" i="1" s="1"/>
  <c r="D622" i="1"/>
  <c r="C622" i="1"/>
  <c r="H622" i="1" s="1"/>
  <c r="D621" i="1"/>
  <c r="C621" i="1"/>
  <c r="D620" i="1"/>
  <c r="C620" i="1"/>
  <c r="H620" i="1" s="1"/>
  <c r="D618" i="1"/>
  <c r="C618" i="1"/>
  <c r="D617" i="1"/>
  <c r="C617" i="1"/>
  <c r="D616" i="1"/>
  <c r="C616" i="1"/>
  <c r="H616" i="1" s="1"/>
  <c r="D615" i="1"/>
  <c r="C615" i="1"/>
  <c r="D614" i="1"/>
  <c r="C614" i="1"/>
  <c r="D613" i="1"/>
  <c r="C613" i="1"/>
  <c r="D612" i="1"/>
  <c r="C612" i="1"/>
  <c r="H612" i="1" s="1"/>
  <c r="D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6" i="1"/>
  <c r="C596" i="1"/>
  <c r="H596" i="1" s="1"/>
  <c r="D595" i="1"/>
  <c r="C595" i="1"/>
  <c r="D594" i="1"/>
  <c r="C594" i="1"/>
  <c r="H594" i="1" s="1"/>
  <c r="D593" i="1"/>
  <c r="C593" i="1"/>
  <c r="D592" i="1"/>
  <c r="C592" i="1"/>
  <c r="H592" i="1" s="1"/>
  <c r="D591" i="1"/>
  <c r="C591" i="1"/>
  <c r="D590" i="1"/>
  <c r="C590" i="1"/>
  <c r="H590" i="1" s="1"/>
  <c r="D589" i="1"/>
  <c r="C589" i="1"/>
  <c r="D588" i="1"/>
  <c r="C588" i="1"/>
  <c r="H588" i="1" s="1"/>
  <c r="D586" i="1"/>
  <c r="C586" i="1"/>
  <c r="H586" i="1" s="1"/>
  <c r="D585" i="1"/>
  <c r="C585" i="1"/>
  <c r="D584" i="1"/>
  <c r="C584" i="1"/>
  <c r="H584" i="1" s="1"/>
  <c r="D583" i="1"/>
  <c r="C583" i="1"/>
  <c r="D582" i="1"/>
  <c r="C582" i="1"/>
  <c r="H582" i="1" s="1"/>
  <c r="D581" i="1"/>
  <c r="C581" i="1"/>
  <c r="D580" i="1"/>
  <c r="C580" i="1"/>
  <c r="H580" i="1" s="1"/>
  <c r="D579" i="1"/>
  <c r="D578" i="1"/>
  <c r="C578" i="1"/>
  <c r="H578" i="1" s="1"/>
  <c r="D577" i="1"/>
  <c r="C577" i="1"/>
  <c r="D576" i="1"/>
  <c r="C576" i="1"/>
  <c r="D575" i="1"/>
  <c r="C575" i="1"/>
  <c r="D573" i="1"/>
  <c r="C573" i="1"/>
  <c r="D572" i="1"/>
  <c r="C572" i="1"/>
  <c r="D571" i="1"/>
  <c r="C571" i="1"/>
  <c r="D570" i="1"/>
  <c r="C570" i="1"/>
  <c r="H570" i="1" s="1"/>
  <c r="D569" i="1"/>
  <c r="C569" i="1"/>
  <c r="D568" i="1"/>
  <c r="C568" i="1"/>
  <c r="D567" i="1"/>
  <c r="C567" i="1"/>
  <c r="D566" i="1"/>
  <c r="C566" i="1"/>
  <c r="H566" i="1" s="1"/>
  <c r="D565" i="1"/>
  <c r="C565" i="1"/>
  <c r="D564" i="1"/>
  <c r="C564" i="1"/>
  <c r="D563" i="1"/>
  <c r="C563" i="1"/>
  <c r="D562" i="1"/>
  <c r="C562" i="1"/>
  <c r="H562" i="1" s="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H536" i="1" s="1"/>
  <c r="D535" i="1"/>
  <c r="C535" i="1"/>
  <c r="D534" i="1"/>
  <c r="C534" i="1"/>
  <c r="D533" i="1"/>
  <c r="C533" i="1"/>
  <c r="D532" i="1"/>
  <c r="C532" i="1"/>
  <c r="H532" i="1" s="1"/>
  <c r="D531" i="1"/>
  <c r="C531" i="1"/>
  <c r="D530" i="1"/>
  <c r="C530" i="1"/>
  <c r="D529" i="1"/>
  <c r="C529" i="1"/>
  <c r="D528" i="1"/>
  <c r="C528" i="1"/>
  <c r="H528" i="1" s="1"/>
  <c r="D527" i="1"/>
  <c r="C527" i="1"/>
  <c r="D526" i="1"/>
  <c r="C526" i="1"/>
  <c r="D525" i="1"/>
  <c r="C525" i="1"/>
  <c r="D524" i="1"/>
  <c r="C524" i="1"/>
  <c r="H524" i="1" s="1"/>
  <c r="D523" i="1"/>
  <c r="D521" i="1"/>
  <c r="C521" i="1"/>
  <c r="D520" i="1"/>
  <c r="C520" i="1"/>
  <c r="D519" i="1"/>
  <c r="C519" i="1"/>
  <c r="D518" i="1"/>
  <c r="C518" i="1"/>
  <c r="H518" i="1" s="1"/>
  <c r="D517" i="1"/>
  <c r="C517" i="1"/>
  <c r="D516" i="1"/>
  <c r="C516" i="1"/>
  <c r="D515" i="1"/>
  <c r="C515" i="1"/>
  <c r="D514" i="1"/>
  <c r="C514" i="1"/>
  <c r="H514" i="1" s="1"/>
  <c r="D513" i="1"/>
  <c r="C513" i="1"/>
  <c r="D512" i="1"/>
  <c r="C512" i="1"/>
  <c r="D511" i="1"/>
  <c r="C511" i="1"/>
  <c r="D510" i="1"/>
  <c r="C510" i="1"/>
  <c r="H510" i="1" s="1"/>
  <c r="D509" i="1"/>
  <c r="D508" i="1"/>
  <c r="C508" i="1"/>
  <c r="H508" i="1" s="1"/>
  <c r="D507" i="1"/>
  <c r="C507" i="1"/>
  <c r="D506" i="1"/>
  <c r="C506" i="1"/>
  <c r="H506" i="1" s="1"/>
  <c r="D505" i="1"/>
  <c r="C505" i="1"/>
  <c r="D504" i="1"/>
  <c r="C504" i="1"/>
  <c r="H504" i="1" s="1"/>
  <c r="D503" i="1"/>
  <c r="C503" i="1"/>
  <c r="D502" i="1"/>
  <c r="C502" i="1"/>
  <c r="H502" i="1" s="1"/>
  <c r="D501" i="1"/>
  <c r="C501" i="1"/>
  <c r="D500" i="1"/>
  <c r="C500" i="1"/>
  <c r="H500" i="1" s="1"/>
  <c r="D499" i="1"/>
  <c r="C499" i="1"/>
  <c r="D498" i="1"/>
  <c r="C498" i="1"/>
  <c r="H498" i="1" s="1"/>
  <c r="D497" i="1"/>
  <c r="C497" i="1"/>
  <c r="D496" i="1"/>
  <c r="C496" i="1"/>
  <c r="H496" i="1" s="1"/>
  <c r="D495" i="1"/>
  <c r="C495" i="1"/>
  <c r="D494" i="1"/>
  <c r="C494" i="1"/>
  <c r="H494" i="1" s="1"/>
  <c r="D493" i="1"/>
  <c r="C493" i="1"/>
  <c r="D492" i="1"/>
  <c r="C492" i="1"/>
  <c r="H492" i="1" s="1"/>
  <c r="D491" i="1"/>
  <c r="C491" i="1"/>
  <c r="D490" i="1"/>
  <c r="C490" i="1"/>
  <c r="H490" i="1" s="1"/>
  <c r="D489" i="1"/>
  <c r="D488" i="1"/>
  <c r="C488" i="1"/>
  <c r="H488" i="1" s="1"/>
  <c r="D487" i="1"/>
  <c r="C487" i="1"/>
  <c r="D486" i="1"/>
  <c r="C486" i="1"/>
  <c r="D485" i="1"/>
  <c r="C485" i="1"/>
  <c r="D484" i="1"/>
  <c r="C484" i="1"/>
  <c r="H484" i="1" s="1"/>
  <c r="D483" i="1"/>
  <c r="C483" i="1"/>
  <c r="D482" i="1"/>
  <c r="C482" i="1"/>
  <c r="D481" i="1"/>
  <c r="C481" i="1"/>
  <c r="H481" i="1" s="1"/>
  <c r="D480" i="1"/>
  <c r="C480" i="1"/>
  <c r="H480" i="1" s="1"/>
  <c r="D479" i="1"/>
  <c r="C479" i="1"/>
  <c r="D478" i="1"/>
  <c r="D477" i="1"/>
  <c r="C477" i="1"/>
  <c r="H477" i="1" s="1"/>
  <c r="D476" i="1"/>
  <c r="C476" i="1"/>
  <c r="H476" i="1" s="1"/>
  <c r="D475" i="1"/>
  <c r="C475" i="1"/>
  <c r="H475" i="1" s="1"/>
  <c r="D474" i="1"/>
  <c r="C474" i="1"/>
  <c r="D473" i="1"/>
  <c r="C473" i="1"/>
  <c r="H473" i="1" s="1"/>
  <c r="D472" i="1"/>
  <c r="C472" i="1"/>
  <c r="H472" i="1" s="1"/>
  <c r="D471" i="1"/>
  <c r="C471" i="1"/>
  <c r="H471" i="1" s="1"/>
  <c r="D470" i="1"/>
  <c r="C470" i="1"/>
  <c r="D469" i="1"/>
  <c r="C469" i="1"/>
  <c r="H469" i="1" s="1"/>
  <c r="D468" i="1"/>
  <c r="C468" i="1"/>
  <c r="H468" i="1" s="1"/>
  <c r="D467" i="1"/>
  <c r="C467" i="1"/>
  <c r="H467" i="1" s="1"/>
  <c r="D466" i="1"/>
  <c r="D465" i="1"/>
  <c r="C465" i="1"/>
  <c r="H465" i="1" s="1"/>
  <c r="D464" i="1"/>
  <c r="C464" i="1"/>
  <c r="H464" i="1" s="1"/>
  <c r="D463" i="1"/>
  <c r="C463" i="1"/>
  <c r="H463" i="1" s="1"/>
  <c r="D462" i="1"/>
  <c r="C462" i="1"/>
  <c r="D461" i="1"/>
  <c r="C461" i="1"/>
  <c r="H461" i="1" s="1"/>
  <c r="D460" i="1"/>
  <c r="C460" i="1"/>
  <c r="H460" i="1" s="1"/>
  <c r="D459" i="1"/>
  <c r="C459" i="1"/>
  <c r="H459" i="1" s="1"/>
  <c r="D458" i="1"/>
  <c r="C458" i="1"/>
  <c r="C457" i="1"/>
  <c r="D456" i="1"/>
  <c r="C456" i="1"/>
  <c r="H456" i="1" s="1"/>
  <c r="D455" i="1"/>
  <c r="C455" i="1"/>
  <c r="D454" i="1"/>
  <c r="C454" i="1"/>
  <c r="C453" i="1"/>
  <c r="D452" i="1"/>
  <c r="C452" i="1"/>
  <c r="H452" i="1" s="1"/>
  <c r="D451" i="1"/>
  <c r="C451" i="1"/>
  <c r="H451" i="1" s="1"/>
  <c r="D450" i="1"/>
  <c r="C450" i="1"/>
  <c r="D449" i="1"/>
  <c r="C449" i="1"/>
  <c r="H449" i="1" s="1"/>
  <c r="D448" i="1"/>
  <c r="C448" i="1"/>
  <c r="H448" i="1" s="1"/>
  <c r="D447" i="1"/>
  <c r="C447" i="1"/>
  <c r="H447" i="1" s="1"/>
  <c r="D446" i="1"/>
  <c r="C446" i="1"/>
  <c r="D445" i="1"/>
  <c r="C445" i="1"/>
  <c r="H445" i="1" s="1"/>
  <c r="D444" i="1"/>
  <c r="C444" i="1"/>
  <c r="H444" i="1" s="1"/>
  <c r="D443" i="1"/>
  <c r="C443" i="1"/>
  <c r="H443" i="1" s="1"/>
  <c r="D442" i="1"/>
  <c r="C442" i="1"/>
  <c r="D441" i="1"/>
  <c r="C441" i="1"/>
  <c r="H441" i="1" s="1"/>
  <c r="D440" i="1"/>
  <c r="C440" i="1"/>
  <c r="H440" i="1" s="1"/>
  <c r="D439" i="1"/>
  <c r="C439" i="1"/>
  <c r="H439" i="1" s="1"/>
  <c r="D438" i="1"/>
  <c r="C438" i="1"/>
  <c r="D437" i="1"/>
  <c r="C437" i="1"/>
  <c r="H437" i="1" s="1"/>
  <c r="D436" i="1"/>
  <c r="C436" i="1"/>
  <c r="H436" i="1" s="1"/>
  <c r="D435" i="1"/>
  <c r="C435" i="1"/>
  <c r="H435" i="1" s="1"/>
  <c r="D434" i="1"/>
  <c r="C434" i="1"/>
  <c r="D433" i="1"/>
  <c r="C433" i="1"/>
  <c r="H433" i="1" s="1"/>
  <c r="D432" i="1"/>
  <c r="C432" i="1"/>
  <c r="H432" i="1" s="1"/>
  <c r="D431" i="1"/>
  <c r="C431" i="1"/>
  <c r="H431" i="1" s="1"/>
  <c r="D430" i="1"/>
  <c r="C430" i="1"/>
  <c r="D429" i="1"/>
  <c r="C429" i="1"/>
  <c r="H429" i="1" s="1"/>
  <c r="D428" i="1"/>
  <c r="C428" i="1"/>
  <c r="H428" i="1" s="1"/>
  <c r="D427" i="1"/>
  <c r="C427" i="1"/>
  <c r="H427" i="1" s="1"/>
  <c r="D426" i="1"/>
  <c r="C426" i="1"/>
  <c r="D425" i="1"/>
  <c r="C425" i="1"/>
  <c r="H425" i="1" s="1"/>
  <c r="C424" i="1"/>
  <c r="D423" i="1"/>
  <c r="C423" i="1"/>
  <c r="H423" i="1" s="1"/>
  <c r="D422" i="1"/>
  <c r="C422" i="1"/>
  <c r="D421" i="1"/>
  <c r="C421" i="1"/>
  <c r="H421" i="1" s="1"/>
  <c r="D420" i="1"/>
  <c r="C420" i="1"/>
  <c r="H420" i="1" s="1"/>
  <c r="D419" i="1"/>
  <c r="C419" i="1"/>
  <c r="H419" i="1" s="1"/>
  <c r="D418" i="1"/>
  <c r="C418" i="1"/>
  <c r="D417" i="1"/>
  <c r="C417" i="1"/>
  <c r="H417" i="1" s="1"/>
  <c r="D416" i="1"/>
  <c r="C416" i="1"/>
  <c r="H416" i="1" s="1"/>
  <c r="D413" i="1"/>
  <c r="C413" i="1"/>
  <c r="H413" i="1" s="1"/>
  <c r="D412" i="1"/>
  <c r="C412" i="1"/>
  <c r="H412" i="1" s="1"/>
  <c r="D411" i="1"/>
  <c r="C411" i="1"/>
  <c r="H411" i="1" s="1"/>
  <c r="D406" i="1"/>
  <c r="C406" i="1"/>
  <c r="D405" i="1"/>
  <c r="C405" i="1"/>
  <c r="H405" i="1" s="1"/>
  <c r="D404" i="1"/>
  <c r="C404" i="1"/>
  <c r="H404" i="1" s="1"/>
  <c r="D401" i="1"/>
  <c r="C401" i="1"/>
  <c r="H401" i="1" s="1"/>
  <c r="D400" i="1"/>
  <c r="C400" i="1"/>
  <c r="H400" i="1" s="1"/>
  <c r="D399" i="1"/>
  <c r="C399" i="1"/>
  <c r="D398" i="1"/>
  <c r="C398" i="1"/>
  <c r="C397" i="1"/>
  <c r="H397" i="1" s="1"/>
  <c r="D396" i="1"/>
  <c r="C396" i="1"/>
  <c r="H396" i="1" s="1"/>
  <c r="D395" i="1"/>
  <c r="C395" i="1"/>
  <c r="D394" i="1"/>
  <c r="C394" i="1"/>
  <c r="D393" i="1"/>
  <c r="C393" i="1"/>
  <c r="H393" i="1" s="1"/>
  <c r="D392" i="1"/>
  <c r="C392" i="1"/>
  <c r="H392" i="1" s="1"/>
  <c r="D391" i="1"/>
  <c r="D390" i="1"/>
  <c r="C390" i="1"/>
  <c r="D389" i="1"/>
  <c r="C389" i="1"/>
  <c r="H389" i="1" s="1"/>
  <c r="D388" i="1"/>
  <c r="C388" i="1"/>
  <c r="H388" i="1" s="1"/>
  <c r="D387" i="1"/>
  <c r="C387" i="1"/>
  <c r="D386" i="1"/>
  <c r="C386" i="1"/>
  <c r="D385" i="1"/>
  <c r="C385" i="1"/>
  <c r="H385" i="1" s="1"/>
  <c r="D384" i="1"/>
  <c r="C384" i="1"/>
  <c r="H384" i="1" s="1"/>
  <c r="D383" i="1"/>
  <c r="C383" i="1"/>
  <c r="D382" i="1"/>
  <c r="C382" i="1"/>
  <c r="D381" i="1"/>
  <c r="C381" i="1"/>
  <c r="H381" i="1" s="1"/>
  <c r="D380" i="1"/>
  <c r="C380" i="1"/>
  <c r="H380" i="1" s="1"/>
  <c r="D379" i="1"/>
  <c r="C379" i="1"/>
  <c r="D378" i="1"/>
  <c r="C378" i="1"/>
  <c r="D377" i="1"/>
  <c r="C377" i="1"/>
  <c r="H377" i="1" s="1"/>
  <c r="D376" i="1"/>
  <c r="C376" i="1"/>
  <c r="H376" i="1" s="1"/>
  <c r="D375" i="1"/>
  <c r="C375" i="1"/>
  <c r="D374" i="1"/>
  <c r="C374" i="1"/>
  <c r="D373" i="1"/>
  <c r="C373" i="1"/>
  <c r="H373" i="1" s="1"/>
  <c r="D372" i="1"/>
  <c r="C372" i="1"/>
  <c r="H372" i="1" s="1"/>
  <c r="D371" i="1"/>
  <c r="C371" i="1"/>
  <c r="D370" i="1"/>
  <c r="C370" i="1"/>
  <c r="D369" i="1"/>
  <c r="C369" i="1"/>
  <c r="H369" i="1" s="1"/>
  <c r="D368" i="1"/>
  <c r="C368" i="1"/>
  <c r="H368" i="1" s="1"/>
  <c r="D367" i="1"/>
  <c r="C367" i="1"/>
  <c r="D366" i="1"/>
  <c r="C366" i="1"/>
  <c r="D365" i="1"/>
  <c r="C365" i="1"/>
  <c r="H365" i="1" s="1"/>
  <c r="D364" i="1"/>
  <c r="C364" i="1"/>
  <c r="H364" i="1" s="1"/>
  <c r="D363" i="1"/>
  <c r="C363" i="1"/>
  <c r="D362" i="1"/>
  <c r="C362" i="1"/>
  <c r="D361" i="1"/>
  <c r="C361" i="1"/>
  <c r="H361" i="1" s="1"/>
  <c r="D360" i="1"/>
  <c r="C360" i="1"/>
  <c r="H360" i="1" s="1"/>
  <c r="D359" i="1"/>
  <c r="C359" i="1"/>
  <c r="D357" i="1"/>
  <c r="C357" i="1"/>
  <c r="H357" i="1" s="1"/>
  <c r="D356" i="1"/>
  <c r="C356" i="1"/>
  <c r="H356" i="1" s="1"/>
  <c r="D355" i="1"/>
  <c r="C355" i="1"/>
  <c r="H355" i="1" s="1"/>
  <c r="D354" i="1"/>
  <c r="C354" i="1"/>
  <c r="D353" i="1"/>
  <c r="C353" i="1"/>
  <c r="H353" i="1" s="1"/>
  <c r="D352" i="1"/>
  <c r="C352" i="1"/>
  <c r="H352" i="1" s="1"/>
  <c r="D351" i="1"/>
  <c r="C351" i="1"/>
  <c r="H351" i="1" s="1"/>
  <c r="D350" i="1"/>
  <c r="C350" i="1"/>
  <c r="D349" i="1"/>
  <c r="C349" i="1"/>
  <c r="H349" i="1" s="1"/>
  <c r="D348" i="1"/>
  <c r="C348" i="1"/>
  <c r="H348" i="1" s="1"/>
  <c r="D347" i="1"/>
  <c r="C347" i="1"/>
  <c r="H347" i="1" s="1"/>
  <c r="D346" i="1"/>
  <c r="D344" i="1"/>
  <c r="C344" i="1"/>
  <c r="H344" i="1" s="1"/>
  <c r="D343" i="1"/>
  <c r="C343" i="1"/>
  <c r="D342" i="1"/>
  <c r="C342" i="1"/>
  <c r="D341" i="1"/>
  <c r="C341" i="1"/>
  <c r="H341" i="1" s="1"/>
  <c r="D340" i="1"/>
  <c r="C340" i="1"/>
  <c r="H340" i="1" s="1"/>
  <c r="D339" i="1"/>
  <c r="C339" i="1"/>
  <c r="D338" i="1"/>
  <c r="C338" i="1"/>
  <c r="D337" i="1"/>
  <c r="C337" i="1"/>
  <c r="H337" i="1" s="1"/>
  <c r="D336" i="1"/>
  <c r="C336" i="1"/>
  <c r="H336" i="1" s="1"/>
  <c r="D335" i="1"/>
  <c r="C335" i="1"/>
  <c r="D334" i="1"/>
  <c r="C334" i="1"/>
  <c r="D333" i="1"/>
  <c r="C333" i="1"/>
  <c r="H333" i="1" s="1"/>
  <c r="D332" i="1"/>
  <c r="C332" i="1"/>
  <c r="H332" i="1" s="1"/>
  <c r="D331" i="1"/>
  <c r="C331" i="1"/>
  <c r="D330" i="1"/>
  <c r="C330" i="1"/>
  <c r="D329" i="1"/>
  <c r="C329" i="1"/>
  <c r="H329" i="1" s="1"/>
  <c r="D328" i="1"/>
  <c r="C328" i="1"/>
  <c r="H328" i="1" s="1"/>
  <c r="D327" i="1"/>
  <c r="C327" i="1"/>
  <c r="D326" i="1"/>
  <c r="C326" i="1"/>
  <c r="D325" i="1"/>
  <c r="C325" i="1"/>
  <c r="H325" i="1" s="1"/>
  <c r="D324" i="1"/>
  <c r="C324" i="1"/>
  <c r="H324" i="1" s="1"/>
  <c r="D323" i="1"/>
  <c r="C323" i="1"/>
  <c r="D322" i="1"/>
  <c r="C322" i="1"/>
  <c r="D321" i="1"/>
  <c r="C321" i="1"/>
  <c r="H321" i="1" s="1"/>
  <c r="D320" i="1"/>
  <c r="C320" i="1"/>
  <c r="H320" i="1" s="1"/>
  <c r="D319" i="1"/>
  <c r="C319" i="1"/>
  <c r="D318" i="1"/>
  <c r="C318" i="1"/>
  <c r="D317" i="1"/>
  <c r="C317" i="1"/>
  <c r="H317" i="1" s="1"/>
  <c r="D316" i="1"/>
  <c r="C316" i="1"/>
  <c r="H316" i="1" s="1"/>
  <c r="D315" i="1"/>
  <c r="C315" i="1"/>
  <c r="D314" i="1"/>
  <c r="C314" i="1"/>
  <c r="D313" i="1"/>
  <c r="C313" i="1"/>
  <c r="H313" i="1" s="1"/>
  <c r="D312" i="1"/>
  <c r="C312" i="1"/>
  <c r="H312" i="1" s="1"/>
  <c r="D311" i="1"/>
  <c r="C311" i="1"/>
  <c r="D310" i="1"/>
  <c r="C310" i="1"/>
  <c r="D309" i="1"/>
  <c r="C309" i="1"/>
  <c r="H309" i="1" s="1"/>
  <c r="D308" i="1"/>
  <c r="C308" i="1"/>
  <c r="H308" i="1" s="1"/>
  <c r="D307" i="1"/>
  <c r="C307" i="1"/>
  <c r="D306" i="1"/>
  <c r="D305" i="1"/>
  <c r="C305" i="1"/>
  <c r="H305" i="1" s="1"/>
  <c r="D304" i="1"/>
  <c r="C304" i="1"/>
  <c r="H304" i="1" s="1"/>
  <c r="D303" i="1"/>
  <c r="C303" i="1"/>
  <c r="H303" i="1" s="1"/>
  <c r="D302" i="1"/>
  <c r="C302" i="1"/>
  <c r="D301" i="1"/>
  <c r="C301" i="1"/>
  <c r="D300" i="1"/>
  <c r="C300" i="1"/>
  <c r="H300" i="1" s="1"/>
  <c r="D299" i="1"/>
  <c r="C299" i="1"/>
  <c r="H299" i="1" s="1"/>
  <c r="D298" i="1"/>
  <c r="C298" i="1"/>
  <c r="D297" i="1"/>
  <c r="C297" i="1"/>
  <c r="D296" i="1"/>
  <c r="C296" i="1"/>
  <c r="H296" i="1" s="1"/>
  <c r="D295" i="1"/>
  <c r="C295" i="1"/>
  <c r="H295" i="1" s="1"/>
  <c r="D294" i="1"/>
  <c r="C294" i="1"/>
  <c r="D293" i="1"/>
  <c r="D292" i="1"/>
  <c r="C292" i="1"/>
  <c r="H292" i="1" s="1"/>
  <c r="D291" i="1"/>
  <c r="C291" i="1"/>
  <c r="H291" i="1" s="1"/>
  <c r="D290" i="1"/>
  <c r="C290" i="1"/>
  <c r="D289" i="1"/>
  <c r="C289" i="1"/>
  <c r="D288" i="1"/>
  <c r="C288" i="1"/>
  <c r="H288" i="1" s="1"/>
  <c r="D284" i="1"/>
  <c r="C284" i="1"/>
  <c r="D283" i="1"/>
  <c r="C283" i="1"/>
  <c r="D282" i="1"/>
  <c r="C282" i="1"/>
  <c r="H282" i="1" s="1"/>
  <c r="D281" i="1"/>
  <c r="C281" i="1"/>
  <c r="H281" i="1" s="1"/>
  <c r="D280" i="1"/>
  <c r="C280" i="1"/>
  <c r="D279" i="1"/>
  <c r="C279" i="1"/>
  <c r="D278" i="1"/>
  <c r="C278" i="1"/>
  <c r="H278" i="1" s="1"/>
  <c r="D277" i="1"/>
  <c r="C277" i="1"/>
  <c r="H277" i="1" s="1"/>
  <c r="D276" i="1"/>
  <c r="C276" i="1"/>
  <c r="D275" i="1"/>
  <c r="C275" i="1"/>
  <c r="D274" i="1"/>
  <c r="C274" i="1"/>
  <c r="H274" i="1" s="1"/>
  <c r="D273" i="1"/>
  <c r="C273" i="1"/>
  <c r="H273" i="1" s="1"/>
  <c r="D272" i="1"/>
  <c r="C272" i="1"/>
  <c r="D271" i="1"/>
  <c r="C271" i="1"/>
  <c r="D270" i="1"/>
  <c r="C270" i="1"/>
  <c r="H270" i="1" s="1"/>
  <c r="D269" i="1"/>
  <c r="C269" i="1"/>
  <c r="H269" i="1" s="1"/>
  <c r="D268" i="1"/>
  <c r="C268" i="1"/>
  <c r="D267" i="1"/>
  <c r="C267" i="1"/>
  <c r="D266" i="1"/>
  <c r="C266" i="1"/>
  <c r="H266" i="1" s="1"/>
  <c r="D265" i="1"/>
  <c r="C265" i="1"/>
  <c r="H265" i="1" s="1"/>
  <c r="D264" i="1"/>
  <c r="C264" i="1"/>
  <c r="D263" i="1"/>
  <c r="C263" i="1"/>
  <c r="D262" i="1"/>
  <c r="C262" i="1"/>
  <c r="H262" i="1" s="1"/>
  <c r="D261" i="1"/>
  <c r="C261" i="1"/>
  <c r="H261" i="1" s="1"/>
  <c r="D260" i="1"/>
  <c r="C260" i="1"/>
  <c r="C259" i="1"/>
  <c r="D258" i="1"/>
  <c r="C258" i="1"/>
  <c r="H258" i="1" s="1"/>
  <c r="D257" i="1"/>
  <c r="C257" i="1"/>
  <c r="H257" i="1" s="1"/>
  <c r="D256" i="1"/>
  <c r="C256" i="1"/>
  <c r="D255" i="1"/>
  <c r="C255" i="1"/>
  <c r="D254" i="1"/>
  <c r="C254" i="1"/>
  <c r="H254" i="1" s="1"/>
  <c r="D253" i="1"/>
  <c r="C253" i="1"/>
  <c r="H253" i="1" s="1"/>
  <c r="D252" i="1"/>
  <c r="C252" i="1"/>
  <c r="D251" i="1"/>
  <c r="C251" i="1"/>
  <c r="D250" i="1"/>
  <c r="C250" i="1"/>
  <c r="H250" i="1" s="1"/>
  <c r="D249" i="1"/>
  <c r="C249" i="1"/>
  <c r="H249" i="1" s="1"/>
  <c r="D248" i="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D220" i="1"/>
  <c r="D219" i="1"/>
  <c r="C219" i="1"/>
  <c r="H219" i="1" s="1"/>
  <c r="D218" i="1"/>
  <c r="C218" i="1"/>
  <c r="D217" i="1"/>
  <c r="C217" i="1"/>
  <c r="H217" i="1" s="1"/>
  <c r="D216" i="1"/>
  <c r="C216" i="1"/>
  <c r="D215" i="1"/>
  <c r="C215" i="1"/>
  <c r="H215" i="1" s="1"/>
  <c r="D214" i="1"/>
  <c r="C214" i="1"/>
  <c r="D213" i="1"/>
  <c r="C213" i="1"/>
  <c r="H213" i="1" s="1"/>
  <c r="D212" i="1"/>
  <c r="C212" i="1"/>
  <c r="D211" i="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D195" i="1"/>
  <c r="C195" i="1"/>
  <c r="H195" i="1" s="1"/>
  <c r="D194" i="1"/>
  <c r="C194" i="1"/>
  <c r="D193" i="1"/>
  <c r="C193" i="1"/>
  <c r="H193" i="1" s="1"/>
  <c r="D192" i="1"/>
  <c r="D191" i="1"/>
  <c r="C191" i="1"/>
  <c r="D190" i="1"/>
  <c r="C190" i="1"/>
  <c r="H190" i="1" s="1"/>
  <c r="D189" i="1"/>
  <c r="C189" i="1"/>
  <c r="D188" i="1"/>
  <c r="C188" i="1"/>
  <c r="D187" i="1"/>
  <c r="C187" i="1"/>
  <c r="D186" i="1"/>
  <c r="C186" i="1"/>
  <c r="H186" i="1" s="1"/>
  <c r="D185" i="1"/>
  <c r="C185" i="1"/>
  <c r="D184" i="1"/>
  <c r="C184" i="1"/>
  <c r="D183" i="1"/>
  <c r="C183" i="1"/>
  <c r="D182" i="1"/>
  <c r="C182" i="1"/>
  <c r="H182" i="1" s="1"/>
  <c r="D181" i="1"/>
  <c r="C181" i="1"/>
  <c r="D180" i="1"/>
  <c r="C180" i="1"/>
  <c r="D179" i="1"/>
  <c r="C179" i="1"/>
  <c r="D178" i="1"/>
  <c r="C178" i="1"/>
  <c r="H178" i="1" s="1"/>
  <c r="D177" i="1"/>
  <c r="C177" i="1"/>
  <c r="D176" i="1"/>
  <c r="C176" i="1"/>
  <c r="D175" i="1"/>
  <c r="C175" i="1"/>
  <c r="D174" i="1"/>
  <c r="C174" i="1"/>
  <c r="H174" i="1" s="1"/>
  <c r="D173" i="1"/>
  <c r="C173" i="1"/>
  <c r="D172" i="1"/>
  <c r="C172" i="1"/>
  <c r="D171" i="1"/>
  <c r="C171" i="1"/>
  <c r="D170" i="1"/>
  <c r="C170" i="1"/>
  <c r="H170" i="1" s="1"/>
  <c r="D169" i="1"/>
  <c r="C169" i="1"/>
  <c r="D168" i="1"/>
  <c r="C168" i="1"/>
  <c r="D167" i="1"/>
  <c r="C167" i="1"/>
  <c r="D166" i="1"/>
  <c r="C166" i="1"/>
  <c r="H166" i="1" s="1"/>
  <c r="D165" i="1"/>
  <c r="C165" i="1"/>
  <c r="D164" i="1"/>
  <c r="C164" i="1"/>
  <c r="D163" i="1"/>
  <c r="C163" i="1"/>
  <c r="D162" i="1"/>
  <c r="C162" i="1"/>
  <c r="H162" i="1" s="1"/>
  <c r="D161" i="1"/>
  <c r="C161" i="1"/>
  <c r="D160" i="1"/>
  <c r="C160" i="1"/>
  <c r="D159" i="1"/>
  <c r="D158" i="1"/>
  <c r="C158" i="1"/>
  <c r="H158" i="1" s="1"/>
  <c r="D157" i="1"/>
  <c r="C157" i="1"/>
  <c r="D156" i="1"/>
  <c r="C156" i="1"/>
  <c r="D155" i="1"/>
  <c r="C155" i="1"/>
  <c r="D154" i="1"/>
  <c r="C154" i="1"/>
  <c r="H154" i="1" s="1"/>
  <c r="D153" i="1"/>
  <c r="C153" i="1"/>
  <c r="D152" i="1"/>
  <c r="C152" i="1"/>
  <c r="D151" i="1"/>
  <c r="C151" i="1"/>
  <c r="D150" i="1"/>
  <c r="C150" i="1"/>
  <c r="H150" i="1" s="1"/>
  <c r="D149" i="1"/>
  <c r="C149" i="1"/>
  <c r="D148" i="1"/>
  <c r="D146" i="1"/>
  <c r="C146" i="1"/>
  <c r="H146" i="1" s="1"/>
  <c r="D145" i="1"/>
  <c r="C145" i="1"/>
  <c r="D144" i="1"/>
  <c r="C144" i="1"/>
  <c r="D143" i="1"/>
  <c r="C143" i="1"/>
  <c r="H143" i="1" s="1"/>
  <c r="D142" i="1"/>
  <c r="C142" i="1"/>
  <c r="H142" i="1" s="1"/>
  <c r="D141" i="1"/>
  <c r="C141" i="1"/>
  <c r="D140" i="1"/>
  <c r="C140" i="1"/>
  <c r="D139" i="1"/>
  <c r="C139" i="1"/>
  <c r="H139" i="1" s="1"/>
  <c r="D138" i="1"/>
  <c r="C138" i="1"/>
  <c r="H138" i="1" s="1"/>
  <c r="D137" i="1"/>
  <c r="C137" i="1"/>
  <c r="D136" i="1"/>
  <c r="D135" i="1"/>
  <c r="D134" i="1"/>
  <c r="C134" i="1"/>
  <c r="D133" i="1"/>
  <c r="C133" i="1"/>
  <c r="H133" i="1" s="1"/>
  <c r="D132" i="1"/>
  <c r="C132" i="1"/>
  <c r="D131" i="1"/>
  <c r="C131" i="1"/>
  <c r="H131" i="1" s="1"/>
  <c r="D130" i="1"/>
  <c r="C130" i="1"/>
  <c r="D129" i="1"/>
  <c r="D128" i="1"/>
  <c r="C128" i="1"/>
  <c r="D127" i="1"/>
  <c r="C127" i="1"/>
  <c r="H127" i="1" s="1"/>
  <c r="D126" i="1"/>
  <c r="C126" i="1"/>
  <c r="D125" i="1"/>
  <c r="C125" i="1"/>
  <c r="H125" i="1" s="1"/>
  <c r="D124" i="1"/>
  <c r="C124" i="1"/>
  <c r="D123" i="1"/>
  <c r="C123" i="1"/>
  <c r="H123" i="1" s="1"/>
  <c r="D122" i="1"/>
  <c r="C122" i="1"/>
  <c r="D121" i="1"/>
  <c r="C121" i="1"/>
  <c r="H121" i="1" s="1"/>
  <c r="D120" i="1"/>
  <c r="D119" i="1"/>
  <c r="C119" i="1"/>
  <c r="H119" i="1" s="1"/>
  <c r="D118" i="1"/>
  <c r="C118" i="1"/>
  <c r="H118" i="1" s="1"/>
  <c r="D117" i="1"/>
  <c r="C117" i="1"/>
  <c r="H117" i="1" s="1"/>
  <c r="D116" i="1"/>
  <c r="D115" i="1"/>
  <c r="C115" i="1"/>
  <c r="D114" i="1"/>
  <c r="C114" i="1"/>
  <c r="H114" i="1" s="1"/>
  <c r="D113" i="1"/>
  <c r="C113" i="1"/>
  <c r="D112" i="1"/>
  <c r="C112" i="1"/>
  <c r="D111" i="1"/>
  <c r="C111" i="1"/>
  <c r="D110" i="1"/>
  <c r="C110" i="1"/>
  <c r="H110" i="1" s="1"/>
  <c r="D109" i="1"/>
  <c r="C109" i="1"/>
  <c r="C108" i="1"/>
  <c r="D107" i="1"/>
  <c r="C107" i="1"/>
  <c r="D106" i="1"/>
  <c r="C106" i="1"/>
  <c r="H106" i="1" s="1"/>
  <c r="D105" i="1"/>
  <c r="C105" i="1"/>
  <c r="D104" i="1"/>
  <c r="C104" i="1"/>
  <c r="D103" i="1"/>
  <c r="C103" i="1"/>
  <c r="D101" i="1"/>
  <c r="C101" i="1"/>
  <c r="D100" i="1"/>
  <c r="C100" i="1"/>
  <c r="D99" i="1"/>
  <c r="C99" i="1"/>
  <c r="D98" i="1"/>
  <c r="C98" i="1"/>
  <c r="H98" i="1" s="1"/>
  <c r="D97" i="1"/>
  <c r="C97" i="1"/>
  <c r="D96" i="1"/>
  <c r="C96" i="1"/>
  <c r="D95" i="1"/>
  <c r="C95" i="1"/>
  <c r="D94" i="1"/>
  <c r="C94" i="1"/>
  <c r="H94" i="1" s="1"/>
  <c r="D93" i="1"/>
  <c r="C93" i="1"/>
  <c r="D92" i="1"/>
  <c r="C92" i="1"/>
  <c r="D91" i="1"/>
  <c r="C91" i="1"/>
  <c r="D90" i="1"/>
  <c r="C90" i="1"/>
  <c r="H90" i="1" s="1"/>
  <c r="D89" i="1"/>
  <c r="C89" i="1"/>
  <c r="D88" i="1"/>
  <c r="C88" i="1"/>
  <c r="D87" i="1"/>
  <c r="C87" i="1"/>
  <c r="D86" i="1"/>
  <c r="C86" i="1"/>
  <c r="H86" i="1" s="1"/>
  <c r="D85" i="1"/>
  <c r="C85" i="1"/>
  <c r="D84" i="1"/>
  <c r="C84" i="1"/>
  <c r="D83" i="1"/>
  <c r="C83" i="1"/>
  <c r="D82" i="1"/>
  <c r="C82" i="1"/>
  <c r="H82" i="1" s="1"/>
  <c r="D81" i="1"/>
  <c r="C81" i="1"/>
  <c r="D80" i="1"/>
  <c r="C80" i="1"/>
  <c r="D79" i="1"/>
  <c r="C79" i="1"/>
  <c r="D77" i="1"/>
  <c r="C77" i="1"/>
  <c r="D76" i="1"/>
  <c r="C76" i="1"/>
  <c r="D75" i="1"/>
  <c r="C75" i="1"/>
  <c r="D74" i="1"/>
  <c r="C74" i="1"/>
  <c r="C73" i="1"/>
  <c r="D72" i="1"/>
  <c r="C72" i="1"/>
  <c r="D71" i="1"/>
  <c r="C71" i="1"/>
  <c r="D70" i="1"/>
  <c r="C70" i="1"/>
  <c r="H70" i="1" s="1"/>
  <c r="D69" i="1"/>
  <c r="C69" i="1"/>
  <c r="D68" i="1"/>
  <c r="C68" i="1"/>
  <c r="D67" i="1"/>
  <c r="C67" i="1"/>
  <c r="D66" i="1"/>
  <c r="C66" i="1"/>
  <c r="H66" i="1" s="1"/>
  <c r="D65" i="1"/>
  <c r="C65" i="1"/>
  <c r="D64" i="1"/>
  <c r="C64" i="1"/>
  <c r="D63" i="1"/>
  <c r="C63" i="1"/>
  <c r="D62" i="1"/>
  <c r="C62" i="1"/>
  <c r="H62" i="1" s="1"/>
  <c r="D61" i="1"/>
  <c r="C61" i="1"/>
  <c r="D60" i="1"/>
  <c r="C60" i="1"/>
  <c r="D59" i="1"/>
  <c r="C59" i="1"/>
  <c r="D58" i="1"/>
  <c r="C58" i="1"/>
  <c r="H58" i="1" s="1"/>
  <c r="D57" i="1"/>
  <c r="C57" i="1"/>
  <c r="D56" i="1"/>
  <c r="C56" i="1"/>
  <c r="D55" i="1"/>
  <c r="C55" i="1"/>
  <c r="D54" i="1"/>
  <c r="C54" i="1"/>
  <c r="H54" i="1" s="1"/>
  <c r="D53" i="1"/>
  <c r="C53" i="1"/>
  <c r="D52" i="1"/>
  <c r="C52" i="1"/>
  <c r="D51" i="1"/>
  <c r="C51" i="1"/>
  <c r="D50" i="1"/>
  <c r="C50" i="1"/>
  <c r="H50" i="1" s="1"/>
  <c r="D49" i="1"/>
  <c r="C49" i="1"/>
  <c r="D48" i="1"/>
  <c r="C48" i="1"/>
  <c r="D47" i="1"/>
  <c r="C47" i="1"/>
  <c r="D45" i="1"/>
  <c r="C45" i="1"/>
  <c r="D44" i="1"/>
  <c r="C44" i="1"/>
  <c r="H44" i="1" s="1"/>
  <c r="D43" i="1"/>
  <c r="C43" i="1"/>
  <c r="D42" i="1"/>
  <c r="C42" i="1"/>
  <c r="H42" i="1" s="1"/>
  <c r="D41" i="1"/>
  <c r="C41" i="1"/>
  <c r="D40" i="1"/>
  <c r="D39" i="1"/>
  <c r="C39" i="1"/>
  <c r="D38" i="1"/>
  <c r="C38" i="1"/>
  <c r="H38" i="1" s="1"/>
  <c r="D37" i="1"/>
  <c r="C37" i="1"/>
  <c r="D36" i="1"/>
  <c r="C36" i="1"/>
  <c r="H36" i="1" s="1"/>
  <c r="D35" i="1"/>
  <c r="C35" i="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D10" i="1"/>
  <c r="C10" i="1"/>
  <c r="H10" i="1" s="1"/>
  <c r="D9" i="1"/>
  <c r="C9" i="1"/>
  <c r="D8" i="1"/>
  <c r="C8" i="1"/>
  <c r="H8" i="1" s="1"/>
  <c r="D7" i="1"/>
  <c r="C7" i="1"/>
  <c r="D6" i="1"/>
  <c r="C6" i="1"/>
  <c r="H6" i="1" s="1"/>
  <c r="D5" i="1"/>
  <c r="C5" i="1"/>
  <c r="D4" i="1"/>
  <c r="C4" i="1"/>
  <c r="H4" i="1" s="1"/>
  <c r="D3" i="1"/>
  <c r="H1264" i="1" l="1"/>
  <c r="E33" i="9"/>
  <c r="B33" i="9" s="1"/>
  <c r="E298" i="9"/>
  <c r="B298" i="9" s="1"/>
  <c r="E300" i="9"/>
  <c r="B300" i="9" s="1"/>
  <c r="E288" i="9"/>
  <c r="B288" i="9" s="1"/>
  <c r="E286" i="9"/>
  <c r="B286" i="9" s="1"/>
  <c r="H74" i="1"/>
  <c r="D73" i="1"/>
  <c r="H73" i="1" s="1"/>
  <c r="B217" i="9"/>
  <c r="E296" i="9"/>
  <c r="B296" i="9" s="1"/>
  <c r="E303" i="9"/>
  <c r="B303" i="9" s="1"/>
  <c r="F215" i="9"/>
  <c r="D1299" i="1"/>
  <c r="I24" i="3"/>
  <c r="E106" i="4"/>
  <c r="D102" i="1" s="1"/>
  <c r="F119" i="5"/>
  <c r="D118" i="5"/>
  <c r="C1097" i="1"/>
  <c r="C1104" i="1"/>
  <c r="H1104" i="1" s="1"/>
  <c r="C1124" i="1"/>
  <c r="H1124" i="1" s="1"/>
  <c r="H143" i="9"/>
  <c r="E593" i="4"/>
  <c r="D587" i="1" s="1"/>
  <c r="D597" i="1"/>
  <c r="F617" i="4"/>
  <c r="C611" i="1"/>
  <c r="H611" i="1" s="1"/>
  <c r="C1501" i="1"/>
  <c r="H1501" i="1" s="1"/>
  <c r="D24" i="8"/>
  <c r="C1499" i="1" s="1"/>
  <c r="H1499" i="1" s="1"/>
  <c r="G143" i="9"/>
  <c r="E143" i="9" s="1"/>
  <c r="B143" i="9" s="1"/>
  <c r="D593" i="4"/>
  <c r="C597" i="1"/>
  <c r="H597" i="1" s="1"/>
  <c r="E12" i="5"/>
  <c r="D1007" i="1"/>
  <c r="H7" i="1"/>
  <c r="H11" i="1"/>
  <c r="H15" i="1"/>
  <c r="H19" i="1"/>
  <c r="H23" i="1"/>
  <c r="H27" i="1"/>
  <c r="H31" i="1"/>
  <c r="H35" i="1"/>
  <c r="H39" i="1"/>
  <c r="H43" i="1"/>
  <c r="H47" i="1"/>
  <c r="H51" i="1"/>
  <c r="H55" i="1"/>
  <c r="H59" i="1"/>
  <c r="H63" i="1"/>
  <c r="H67" i="1"/>
  <c r="H71" i="1"/>
  <c r="H75" i="1"/>
  <c r="H79" i="1"/>
  <c r="H83" i="1"/>
  <c r="H87" i="1"/>
  <c r="H91" i="1"/>
  <c r="H95" i="1"/>
  <c r="H99" i="1"/>
  <c r="H103" i="1"/>
  <c r="H107" i="1"/>
  <c r="H111" i="1"/>
  <c r="H115" i="1"/>
  <c r="H149" i="1"/>
  <c r="H153" i="1"/>
  <c r="H157" i="1"/>
  <c r="H161" i="1"/>
  <c r="H165" i="1"/>
  <c r="H169" i="1"/>
  <c r="H173" i="1"/>
  <c r="H177" i="1"/>
  <c r="H181" i="1"/>
  <c r="H185" i="1"/>
  <c r="H189" i="1"/>
  <c r="H222" i="1"/>
  <c r="H226" i="1"/>
  <c r="H230" i="1"/>
  <c r="H234" i="1"/>
  <c r="H238" i="1"/>
  <c r="H242" i="1"/>
  <c r="H246" i="1"/>
  <c r="H399" i="1"/>
  <c r="H988" i="1"/>
  <c r="H1300" i="1"/>
  <c r="H1304" i="1"/>
  <c r="H1308" i="1"/>
  <c r="H1312" i="1"/>
  <c r="H1316" i="1"/>
  <c r="H1320" i="1"/>
  <c r="H1324" i="1"/>
  <c r="H1328" i="1"/>
  <c r="H1386" i="1"/>
  <c r="H1390" i="1"/>
  <c r="F196" i="4"/>
  <c r="C192" i="1"/>
  <c r="H192" i="1" s="1"/>
  <c r="F397" i="4"/>
  <c r="D396" i="4"/>
  <c r="F643" i="4"/>
  <c r="C637" i="1"/>
  <c r="F430" i="4"/>
  <c r="D421" i="4"/>
  <c r="I31" i="3"/>
  <c r="D1469" i="1"/>
  <c r="H137" i="1"/>
  <c r="H141" i="1"/>
  <c r="H145" i="1"/>
  <c r="H194" i="1"/>
  <c r="H198" i="1"/>
  <c r="H202" i="1"/>
  <c r="H206" i="1"/>
  <c r="H210" i="1"/>
  <c r="H214" i="1"/>
  <c r="H218" i="1"/>
  <c r="H251" i="1"/>
  <c r="H255" i="1"/>
  <c r="H263" i="1"/>
  <c r="H267" i="1"/>
  <c r="H271" i="1"/>
  <c r="H275" i="1"/>
  <c r="H279" i="1"/>
  <c r="H283" i="1"/>
  <c r="H289" i="1"/>
  <c r="H297" i="1"/>
  <c r="H301" i="1"/>
  <c r="H359" i="1"/>
  <c r="H363" i="1"/>
  <c r="H367" i="1"/>
  <c r="H371" i="1"/>
  <c r="H375" i="1"/>
  <c r="H379" i="1"/>
  <c r="H383" i="1"/>
  <c r="H387" i="1"/>
  <c r="H395" i="1"/>
  <c r="H479" i="1"/>
  <c r="H512" i="1"/>
  <c r="H516" i="1"/>
  <c r="H520" i="1"/>
  <c r="H1058" i="1"/>
  <c r="H1062" i="1"/>
  <c r="F336" i="4"/>
  <c r="D311" i="4"/>
  <c r="C358" i="1"/>
  <c r="E421" i="4"/>
  <c r="D424" i="1"/>
  <c r="G424" i="1" s="1"/>
  <c r="F238" i="5"/>
  <c r="F259" i="5"/>
  <c r="D258" i="5"/>
  <c r="C1299" i="1"/>
  <c r="H24" i="3"/>
  <c r="C1470" i="1"/>
  <c r="H1470" i="1" s="1"/>
  <c r="D38" i="7"/>
  <c r="F120" i="4"/>
  <c r="D106" i="4"/>
  <c r="C116" i="1"/>
  <c r="H116" i="1" s="1"/>
  <c r="E625" i="4"/>
  <c r="D619" i="1" s="1"/>
  <c r="D623" i="1"/>
  <c r="F224" i="5"/>
  <c r="C1201" i="1"/>
  <c r="H1201" i="1" s="1"/>
  <c r="D1215" i="1"/>
  <c r="E237" i="5"/>
  <c r="H1156" i="1"/>
  <c r="F83" i="4"/>
  <c r="D82" i="4"/>
  <c r="E177" i="5"/>
  <c r="D1157" i="1"/>
  <c r="H1157" i="1" s="1"/>
  <c r="D1201" i="1"/>
  <c r="E206" i="5"/>
  <c r="I25" i="3"/>
  <c r="D1329" i="1"/>
  <c r="E129" i="6"/>
  <c r="D1423" i="1" s="1"/>
  <c r="H1423" i="1" s="1"/>
  <c r="D1424" i="1"/>
  <c r="H5" i="1"/>
  <c r="H9" i="1"/>
  <c r="H13" i="1"/>
  <c r="H17" i="1"/>
  <c r="H21" i="1"/>
  <c r="H25" i="1"/>
  <c r="H29" i="1"/>
  <c r="H33" i="1"/>
  <c r="H37" i="1"/>
  <c r="H41" i="1"/>
  <c r="H45" i="1"/>
  <c r="H49" i="1"/>
  <c r="H53" i="1"/>
  <c r="H57" i="1"/>
  <c r="H61" i="1"/>
  <c r="H65" i="1"/>
  <c r="H69" i="1"/>
  <c r="H77" i="1"/>
  <c r="H81" i="1"/>
  <c r="H85" i="1"/>
  <c r="H89" i="1"/>
  <c r="H93" i="1"/>
  <c r="H97" i="1"/>
  <c r="H101" i="1"/>
  <c r="H105" i="1"/>
  <c r="H109" i="1"/>
  <c r="H113" i="1"/>
  <c r="H122" i="1"/>
  <c r="H126" i="1"/>
  <c r="H130" i="1"/>
  <c r="H134" i="1"/>
  <c r="H151" i="1"/>
  <c r="H155" i="1"/>
  <c r="H163" i="1"/>
  <c r="H167" i="1"/>
  <c r="H171" i="1"/>
  <c r="H175" i="1"/>
  <c r="H179" i="1"/>
  <c r="H183" i="1"/>
  <c r="H187" i="1"/>
  <c r="H191" i="1"/>
  <c r="H307" i="1"/>
  <c r="H311" i="1"/>
  <c r="H315" i="1"/>
  <c r="H319" i="1"/>
  <c r="H323" i="1"/>
  <c r="H327" i="1"/>
  <c r="H331" i="1"/>
  <c r="H335" i="1"/>
  <c r="H339" i="1"/>
  <c r="H343" i="1"/>
  <c r="H455" i="1"/>
  <c r="H1215" i="1"/>
  <c r="H1414" i="1"/>
  <c r="H1418" i="1"/>
  <c r="H1422" i="1"/>
  <c r="E6" i="4"/>
  <c r="E412" i="4" s="1"/>
  <c r="F45" i="4"/>
  <c r="D44" i="4"/>
  <c r="F140" i="4"/>
  <c r="D139" i="4"/>
  <c r="C136" i="1"/>
  <c r="H136" i="1" s="1"/>
  <c r="E69" i="5"/>
  <c r="D1048" i="1"/>
  <c r="F78" i="5"/>
  <c r="C1056" i="1"/>
  <c r="H1056" i="1" s="1"/>
  <c r="H526" i="1"/>
  <c r="H530" i="1"/>
  <c r="H534" i="1"/>
  <c r="H538" i="1"/>
  <c r="H542" i="1"/>
  <c r="H546" i="1"/>
  <c r="H550" i="1"/>
  <c r="H554" i="1"/>
  <c r="H558" i="1"/>
  <c r="H600" i="1"/>
  <c r="H604" i="1"/>
  <c r="H608" i="1"/>
  <c r="H1010" i="1"/>
  <c r="H1014" i="1"/>
  <c r="H1018" i="1"/>
  <c r="H1022" i="1"/>
  <c r="H1026" i="1"/>
  <c r="H1030" i="1"/>
  <c r="H1034" i="1"/>
  <c r="H1038" i="1"/>
  <c r="H1158" i="1"/>
  <c r="H1162" i="1"/>
  <c r="H1166" i="1"/>
  <c r="H1170" i="1"/>
  <c r="H1174" i="1"/>
  <c r="H1178" i="1"/>
  <c r="H1182" i="1"/>
  <c r="H1216" i="1"/>
  <c r="H1330" i="1"/>
  <c r="H1334" i="1"/>
  <c r="H1424" i="1"/>
  <c r="H1428" i="1"/>
  <c r="H1432" i="1"/>
  <c r="F134" i="4"/>
  <c r="D133" i="4"/>
  <c r="F177" i="4"/>
  <c r="D163" i="4"/>
  <c r="E263" i="4"/>
  <c r="D259" i="1" s="1"/>
  <c r="H259" i="1" s="1"/>
  <c r="F585" i="4"/>
  <c r="C579" i="1"/>
  <c r="H579" i="1" s="1"/>
  <c r="H290" i="9"/>
  <c r="E87" i="5"/>
  <c r="D1065" i="1" s="1"/>
  <c r="E118" i="5"/>
  <c r="D1096" i="1" s="1"/>
  <c r="D1097" i="1"/>
  <c r="E26" i="9"/>
  <c r="B26" i="9" s="1"/>
  <c r="H457" i="1"/>
  <c r="H914" i="1"/>
  <c r="H918" i="1"/>
  <c r="H922" i="1"/>
  <c r="H926" i="1"/>
  <c r="H930" i="1"/>
  <c r="H934" i="1"/>
  <c r="H938" i="1"/>
  <c r="H942" i="1"/>
  <c r="H946" i="1"/>
  <c r="H950" i="1"/>
  <c r="H954" i="1"/>
  <c r="H958" i="1"/>
  <c r="H962" i="1"/>
  <c r="H966" i="1"/>
  <c r="H970" i="1"/>
  <c r="H974" i="1"/>
  <c r="H978" i="1"/>
  <c r="H982" i="1"/>
  <c r="H1048" i="1"/>
  <c r="H1052" i="1"/>
  <c r="H1060" i="1"/>
  <c r="H1064" i="1"/>
  <c r="H1262" i="1"/>
  <c r="H1266" i="1"/>
  <c r="H1270" i="1"/>
  <c r="H1274" i="1"/>
  <c r="H1278" i="1"/>
  <c r="H1282" i="1"/>
  <c r="H1286" i="1"/>
  <c r="H1290" i="1"/>
  <c r="H1294" i="1"/>
  <c r="H1298" i="1"/>
  <c r="D1408" i="1"/>
  <c r="D1412" i="1"/>
  <c r="H1412" i="1" s="1"/>
  <c r="F8" i="4"/>
  <c r="D7" i="4"/>
  <c r="F253" i="4"/>
  <c r="D252" i="4"/>
  <c r="F352" i="4"/>
  <c r="D351" i="4"/>
  <c r="F515" i="4"/>
  <c r="C509" i="1"/>
  <c r="H509" i="1" s="1"/>
  <c r="F568" i="4"/>
  <c r="D567" i="4"/>
  <c r="D580" i="4"/>
  <c r="F106" i="5"/>
  <c r="D87" i="5"/>
  <c r="H48" i="1"/>
  <c r="H52" i="1"/>
  <c r="H56" i="1"/>
  <c r="H60" i="1"/>
  <c r="H64" i="1"/>
  <c r="H68" i="1"/>
  <c r="H72" i="1"/>
  <c r="H76" i="1"/>
  <c r="H80" i="1"/>
  <c r="H84" i="1"/>
  <c r="H88" i="1"/>
  <c r="H92" i="1"/>
  <c r="H96" i="1"/>
  <c r="H100" i="1"/>
  <c r="H104" i="1"/>
  <c r="H108" i="1"/>
  <c r="H112" i="1"/>
  <c r="H124" i="1"/>
  <c r="H128" i="1"/>
  <c r="H132" i="1"/>
  <c r="H140" i="1"/>
  <c r="H144" i="1"/>
  <c r="H152" i="1"/>
  <c r="H156" i="1"/>
  <c r="H160" i="1"/>
  <c r="H164" i="1"/>
  <c r="H168" i="1"/>
  <c r="H172" i="1"/>
  <c r="H176" i="1"/>
  <c r="H180" i="1"/>
  <c r="H184" i="1"/>
  <c r="H188" i="1"/>
  <c r="H196" i="1"/>
  <c r="H200" i="1"/>
  <c r="H204" i="1"/>
  <c r="H208" i="1"/>
  <c r="H212" i="1"/>
  <c r="H216" i="1"/>
  <c r="H224" i="1"/>
  <c r="H228" i="1"/>
  <c r="H232" i="1"/>
  <c r="H236" i="1"/>
  <c r="H240" i="1"/>
  <c r="H244" i="1"/>
  <c r="H252" i="1"/>
  <c r="H256" i="1"/>
  <c r="H260" i="1"/>
  <c r="H264" i="1"/>
  <c r="H268" i="1"/>
  <c r="H272" i="1"/>
  <c r="H276" i="1"/>
  <c r="H280" i="1"/>
  <c r="H284" i="1"/>
  <c r="H290" i="1"/>
  <c r="H294" i="1"/>
  <c r="H298" i="1"/>
  <c r="H302" i="1"/>
  <c r="H310" i="1"/>
  <c r="H314" i="1"/>
  <c r="H318" i="1"/>
  <c r="H322" i="1"/>
  <c r="H326" i="1"/>
  <c r="H330" i="1"/>
  <c r="H334" i="1"/>
  <c r="H338" i="1"/>
  <c r="H342" i="1"/>
  <c r="H350" i="1"/>
  <c r="H354" i="1"/>
  <c r="H362" i="1"/>
  <c r="H366" i="1"/>
  <c r="H370" i="1"/>
  <c r="H374" i="1"/>
  <c r="H378" i="1"/>
  <c r="H382" i="1"/>
  <c r="H386" i="1"/>
  <c r="H390" i="1"/>
  <c r="H394" i="1"/>
  <c r="H398" i="1"/>
  <c r="H406" i="1"/>
  <c r="H418" i="1"/>
  <c r="H422" i="1"/>
  <c r="H426" i="1"/>
  <c r="H430" i="1"/>
  <c r="H434" i="1"/>
  <c r="H438" i="1"/>
  <c r="H442" i="1"/>
  <c r="H446" i="1"/>
  <c r="H450" i="1"/>
  <c r="H454" i="1"/>
  <c r="H458" i="1"/>
  <c r="H462" i="1"/>
  <c r="H470" i="1"/>
  <c r="H474" i="1"/>
  <c r="H482" i="1"/>
  <c r="H486" i="1"/>
  <c r="H564" i="1"/>
  <c r="H568" i="1"/>
  <c r="H572" i="1"/>
  <c r="H576" i="1"/>
  <c r="H614" i="1"/>
  <c r="H618" i="1"/>
  <c r="H1007" i="1"/>
  <c r="H1044" i="1"/>
  <c r="H1098" i="1"/>
  <c r="H1102" i="1"/>
  <c r="H1106" i="1"/>
  <c r="H1110" i="1"/>
  <c r="H1114" i="1"/>
  <c r="H1118" i="1"/>
  <c r="H1122" i="1"/>
  <c r="H1126" i="1"/>
  <c r="H1130" i="1"/>
  <c r="H1134" i="1"/>
  <c r="H1138" i="1"/>
  <c r="H1142" i="1"/>
  <c r="H1146" i="1"/>
  <c r="H1150" i="1"/>
  <c r="H1184" i="1"/>
  <c r="H1188" i="1"/>
  <c r="H1192" i="1"/>
  <c r="H1196" i="1"/>
  <c r="H1200" i="1"/>
  <c r="H1226" i="1"/>
  <c r="H1230" i="1"/>
  <c r="H1234" i="1"/>
  <c r="H1340" i="1"/>
  <c r="H1344" i="1"/>
  <c r="H1348" i="1"/>
  <c r="H1352" i="1"/>
  <c r="H1356" i="1"/>
  <c r="H1360" i="1"/>
  <c r="H1364" i="1"/>
  <c r="H1368" i="1"/>
  <c r="H1372" i="1"/>
  <c r="H1376" i="1"/>
  <c r="H1380" i="1"/>
  <c r="J1439" i="1"/>
  <c r="J1443" i="1"/>
  <c r="J1447" i="1"/>
  <c r="J1451" i="1"/>
  <c r="J1455" i="1"/>
  <c r="J1459" i="1"/>
  <c r="J1463" i="1"/>
  <c r="J1467" i="1"/>
  <c r="F228" i="4"/>
  <c r="D224" i="4"/>
  <c r="F299" i="4"/>
  <c r="D298" i="4"/>
  <c r="F495" i="4"/>
  <c r="C489" i="1"/>
  <c r="H489" i="1" s="1"/>
  <c r="F99" i="6"/>
  <c r="C1393" i="1"/>
  <c r="H1393" i="1" s="1"/>
  <c r="D89" i="6"/>
  <c r="H540" i="1"/>
  <c r="H544" i="1"/>
  <c r="H548" i="1"/>
  <c r="H552" i="1"/>
  <c r="H556" i="1"/>
  <c r="H560" i="1"/>
  <c r="H598" i="1"/>
  <c r="H602" i="1"/>
  <c r="H606" i="1"/>
  <c r="H610" i="1"/>
  <c r="H632" i="1"/>
  <c r="H1008" i="1"/>
  <c r="H1012" i="1"/>
  <c r="H1016" i="1"/>
  <c r="H1020" i="1"/>
  <c r="H1024" i="1"/>
  <c r="H1028" i="1"/>
  <c r="H1032" i="1"/>
  <c r="H1036" i="1"/>
  <c r="H1040" i="1"/>
  <c r="H1160" i="1"/>
  <c r="H1164" i="1"/>
  <c r="H1168" i="1"/>
  <c r="H1172" i="1"/>
  <c r="H1176" i="1"/>
  <c r="H1180" i="1"/>
  <c r="H1218" i="1"/>
  <c r="H1332" i="1"/>
  <c r="H1336" i="1"/>
  <c r="H1426" i="1"/>
  <c r="H1430" i="1"/>
  <c r="H1434" i="1"/>
  <c r="F51" i="4"/>
  <c r="D50" i="4"/>
  <c r="D124" i="4"/>
  <c r="F153" i="4"/>
  <c r="D152" i="4"/>
  <c r="H21" i="9" s="1"/>
  <c r="F216" i="4"/>
  <c r="D215" i="4"/>
  <c r="E580" i="4"/>
  <c r="D574" i="1" s="1"/>
  <c r="F629" i="4"/>
  <c r="C623" i="1"/>
  <c r="H623" i="1" s="1"/>
  <c r="F70" i="5"/>
  <c r="D69" i="5"/>
  <c r="D5" i="7"/>
  <c r="E34" i="9"/>
  <c r="B34" i="9" s="1"/>
  <c r="E145" i="9"/>
  <c r="B145" i="9" s="1"/>
  <c r="B55" i="9"/>
  <c r="E61" i="9"/>
  <c r="B61" i="9" s="1"/>
  <c r="B87" i="9"/>
  <c r="E93" i="9"/>
  <c r="B93" i="9" s="1"/>
  <c r="B119" i="9"/>
  <c r="E125" i="9"/>
  <c r="B125" i="9" s="1"/>
  <c r="B223" i="9"/>
  <c r="B255" i="9"/>
  <c r="H485" i="1"/>
  <c r="H493" i="1"/>
  <c r="H497" i="1"/>
  <c r="H501" i="1"/>
  <c r="H505" i="1"/>
  <c r="H513" i="1"/>
  <c r="H517" i="1"/>
  <c r="H521" i="1"/>
  <c r="H525" i="1"/>
  <c r="H529" i="1"/>
  <c r="H533" i="1"/>
  <c r="H537" i="1"/>
  <c r="H541" i="1"/>
  <c r="H545" i="1"/>
  <c r="H549" i="1"/>
  <c r="H553" i="1"/>
  <c r="H557" i="1"/>
  <c r="H565" i="1"/>
  <c r="H569" i="1"/>
  <c r="H573" i="1"/>
  <c r="H577" i="1"/>
  <c r="H581" i="1"/>
  <c r="H585" i="1"/>
  <c r="H589" i="1"/>
  <c r="H593" i="1"/>
  <c r="H601" i="1"/>
  <c r="H605" i="1"/>
  <c r="H609" i="1"/>
  <c r="H613" i="1"/>
  <c r="H617" i="1"/>
  <c r="H621" i="1"/>
  <c r="H625" i="1"/>
  <c r="F77" i="4"/>
  <c r="E82" i="4"/>
  <c r="D78" i="1" s="1"/>
  <c r="F210" i="4"/>
  <c r="D472" i="4"/>
  <c r="D484" i="4"/>
  <c r="D529" i="4"/>
  <c r="D625" i="4"/>
  <c r="F170" i="5"/>
  <c r="F246" i="5"/>
  <c r="D245" i="5"/>
  <c r="D114" i="6"/>
  <c r="B47" i="9"/>
  <c r="E53" i="9"/>
  <c r="B53" i="9" s="1"/>
  <c r="B79" i="9"/>
  <c r="E85" i="9"/>
  <c r="B85" i="9" s="1"/>
  <c r="B111" i="9"/>
  <c r="E117" i="9"/>
  <c r="B117" i="9" s="1"/>
  <c r="B215" i="9"/>
  <c r="B247" i="9"/>
  <c r="F112" i="4"/>
  <c r="F125" i="4"/>
  <c r="F169" i="4"/>
  <c r="E459" i="4"/>
  <c r="D453" i="1" s="1"/>
  <c r="H453" i="1" s="1"/>
  <c r="D12" i="5"/>
  <c r="E23" i="9"/>
  <c r="B23" i="9" s="1"/>
  <c r="E31" i="9"/>
  <c r="B31" i="9" s="1"/>
  <c r="E39" i="9"/>
  <c r="B39" i="9" s="1"/>
  <c r="D49" i="8"/>
  <c r="B239" i="9"/>
  <c r="B271" i="9"/>
  <c r="H1329" i="1"/>
  <c r="H1337" i="1"/>
  <c r="E643" i="4"/>
  <c r="D637" i="1" s="1"/>
  <c r="F207" i="5"/>
  <c r="D206" i="5"/>
  <c r="B147" i="9"/>
  <c r="H483" i="1"/>
  <c r="H487" i="1"/>
  <c r="H491" i="1"/>
  <c r="H495" i="1"/>
  <c r="H499" i="1"/>
  <c r="H503" i="1"/>
  <c r="H507" i="1"/>
  <c r="H511" i="1"/>
  <c r="H515" i="1"/>
  <c r="H519" i="1"/>
  <c r="H527" i="1"/>
  <c r="H531" i="1"/>
  <c r="H535" i="1"/>
  <c r="H539" i="1"/>
  <c r="H543" i="1"/>
  <c r="H547" i="1"/>
  <c r="H551" i="1"/>
  <c r="H555" i="1"/>
  <c r="H559" i="1"/>
  <c r="H563" i="1"/>
  <c r="H567" i="1"/>
  <c r="H571" i="1"/>
  <c r="H575" i="1"/>
  <c r="H583" i="1"/>
  <c r="H591" i="1"/>
  <c r="H595" i="1"/>
  <c r="H599" i="1"/>
  <c r="H603" i="1"/>
  <c r="H607" i="1"/>
  <c r="H615" i="1"/>
  <c r="H627" i="1"/>
  <c r="H631" i="1"/>
  <c r="F68" i="4"/>
  <c r="F159" i="4"/>
  <c r="E363" i="4"/>
  <c r="D358" i="1" s="1"/>
  <c r="D644" i="4"/>
  <c r="C638" i="1" s="1"/>
  <c r="F180" i="5"/>
  <c r="E6" i="7"/>
  <c r="B44" i="9"/>
  <c r="B63" i="9"/>
  <c r="E69" i="9"/>
  <c r="B69" i="9" s="1"/>
  <c r="B95" i="9"/>
  <c r="E101" i="9"/>
  <c r="B101" i="9" s="1"/>
  <c r="B127" i="9"/>
  <c r="E133" i="9"/>
  <c r="B133" i="9" s="1"/>
  <c r="B231" i="9"/>
  <c r="B263" i="9"/>
  <c r="F188" i="4"/>
  <c r="F63" i="5"/>
  <c r="G290" i="9"/>
  <c r="E290" i="9" s="1"/>
  <c r="B290" i="9" s="1"/>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H1299"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F298" i="4"/>
  <c r="F416" i="4"/>
  <c r="F417" i="4"/>
  <c r="F603" i="4"/>
  <c r="F88" i="5"/>
  <c r="F149" i="5"/>
  <c r="F177" i="5"/>
  <c r="F190" i="5"/>
  <c r="F206" i="5"/>
  <c r="F5" i="6"/>
  <c r="D141" i="6"/>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G311" i="9" l="1"/>
  <c r="C1183" i="1"/>
  <c r="D176" i="5"/>
  <c r="D43" i="8"/>
  <c r="G314" i="9" s="1"/>
  <c r="E314" i="9" s="1"/>
  <c r="B314" i="9" s="1"/>
  <c r="C1524" i="1"/>
  <c r="F484" i="4"/>
  <c r="C478" i="1"/>
  <c r="F69" i="5"/>
  <c r="D68" i="5"/>
  <c r="C1047" i="1"/>
  <c r="F580" i="4"/>
  <c r="C574" i="1"/>
  <c r="H308" i="9"/>
  <c r="E308" i="9" s="1"/>
  <c r="B308" i="9" s="1"/>
  <c r="E176" i="5"/>
  <c r="D1154" i="1"/>
  <c r="E420" i="4"/>
  <c r="D415" i="1"/>
  <c r="F396" i="4"/>
  <c r="C391" i="1"/>
  <c r="H1097" i="1"/>
  <c r="F529" i="4"/>
  <c r="D528" i="4"/>
  <c r="C523" i="1"/>
  <c r="F252" i="4"/>
  <c r="C248" i="1"/>
  <c r="F152" i="4"/>
  <c r="G1157" i="1"/>
  <c r="G489" i="1"/>
  <c r="E5" i="7"/>
  <c r="D1437" i="1"/>
  <c r="F472" i="4"/>
  <c r="C466" i="1"/>
  <c r="F124" i="4"/>
  <c r="C120" i="1"/>
  <c r="E350" i="4"/>
  <c r="F567" i="4"/>
  <c r="C561" i="1"/>
  <c r="F7" i="4"/>
  <c r="D6" i="4"/>
  <c r="C3" i="1"/>
  <c r="F163" i="4"/>
  <c r="C159" i="1"/>
  <c r="E68" i="5"/>
  <c r="D1047" i="1"/>
  <c r="F82" i="4"/>
  <c r="C78" i="1"/>
  <c r="E528" i="4"/>
  <c r="H358" i="1"/>
  <c r="H424" i="1"/>
  <c r="F118" i="5"/>
  <c r="C1096" i="1"/>
  <c r="C1436" i="1"/>
  <c r="H29" i="3"/>
  <c r="G21" i="9"/>
  <c r="E21" i="9" s="1"/>
  <c r="F114" i="6"/>
  <c r="H27" i="3"/>
  <c r="C1408" i="1"/>
  <c r="F50" i="4"/>
  <c r="C46" i="1"/>
  <c r="D407" i="4"/>
  <c r="C293" i="1"/>
  <c r="F363" i="4"/>
  <c r="E7" i="5"/>
  <c r="D990" i="1"/>
  <c r="F245" i="5"/>
  <c r="C1222" i="1"/>
  <c r="F133" i="4"/>
  <c r="C129" i="1"/>
  <c r="F139" i="4"/>
  <c r="C135" i="1"/>
  <c r="F258" i="5"/>
  <c r="C1235" i="1"/>
  <c r="F311" i="4"/>
  <c r="C306" i="1"/>
  <c r="H638" i="1"/>
  <c r="F89" i="6"/>
  <c r="C1383" i="1"/>
  <c r="F224" i="4"/>
  <c r="C220" i="1"/>
  <c r="F421" i="4"/>
  <c r="D420" i="4"/>
  <c r="C415" i="1"/>
  <c r="F593" i="4"/>
  <c r="C587" i="1"/>
  <c r="D151" i="4"/>
  <c r="C148" i="1"/>
  <c r="H31" i="3"/>
  <c r="C1469" i="1"/>
  <c r="D42" i="8"/>
  <c r="C1517" i="1" s="1"/>
  <c r="G1201" i="1"/>
  <c r="F12" i="5"/>
  <c r="D7" i="5"/>
  <c r="C990" i="1"/>
  <c r="F215" i="4"/>
  <c r="C211" i="1"/>
  <c r="F351" i="4"/>
  <c r="C346" i="1"/>
  <c r="D350" i="4"/>
  <c r="F44" i="4"/>
  <c r="C40" i="1"/>
  <c r="H311" i="9"/>
  <c r="D1183" i="1"/>
  <c r="I23" i="3"/>
  <c r="D1214" i="1"/>
  <c r="F106" i="4"/>
  <c r="C102" i="1"/>
  <c r="D237" i="5"/>
  <c r="E151" i="4"/>
  <c r="I16" i="3"/>
  <c r="D2" i="1"/>
  <c r="E166" i="9"/>
  <c r="B166" i="9" s="1"/>
  <c r="G1104" i="1"/>
  <c r="F625" i="4"/>
  <c r="C619" i="1"/>
  <c r="F87" i="5"/>
  <c r="C1065" i="1"/>
  <c r="H637" i="1"/>
  <c r="E141" i="6"/>
  <c r="G318" i="9" s="1"/>
  <c r="E318" i="9" s="1"/>
  <c r="F644" i="4"/>
  <c r="K1451" i="9"/>
  <c r="I34" i="3"/>
  <c r="G313" i="9"/>
  <c r="E313" i="9" s="1"/>
  <c r="H28" i="3"/>
  <c r="C1435" i="1"/>
  <c r="B21" i="9"/>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635" i="4" l="1"/>
  <c r="D629" i="1" s="1"/>
  <c r="D414" i="1"/>
  <c r="E639" i="4"/>
  <c r="F141" i="6"/>
  <c r="H990" i="1"/>
  <c r="G990" i="1"/>
  <c r="D289" i="4"/>
  <c r="D290" i="4" s="1"/>
  <c r="C147" i="1"/>
  <c r="H17" i="3"/>
  <c r="F151" i="4"/>
  <c r="H1383" i="1"/>
  <c r="G1383" i="1"/>
  <c r="E636" i="4"/>
  <c r="D630" i="1" s="1"/>
  <c r="D522" i="1"/>
  <c r="H16" i="3"/>
  <c r="C2" i="1"/>
  <c r="D412" i="4"/>
  <c r="F6" i="4"/>
  <c r="H523" i="1"/>
  <c r="G523" i="1"/>
  <c r="H1154" i="1"/>
  <c r="G1154" i="1"/>
  <c r="H478" i="1"/>
  <c r="G478" i="1"/>
  <c r="F7" i="5"/>
  <c r="D6" i="5"/>
  <c r="C985" i="1"/>
  <c r="H20" i="3"/>
  <c r="H1436" i="1"/>
  <c r="G1436" i="1"/>
  <c r="H561" i="1"/>
  <c r="G561" i="1"/>
  <c r="D1436" i="1"/>
  <c r="I29" i="3"/>
  <c r="D408" i="4"/>
  <c r="C345" i="1"/>
  <c r="F350" i="4"/>
  <c r="H415" i="1"/>
  <c r="G415" i="1"/>
  <c r="H306" i="1"/>
  <c r="G306" i="1"/>
  <c r="H1222" i="1"/>
  <c r="G1222" i="1"/>
  <c r="H46" i="1"/>
  <c r="G46" i="1"/>
  <c r="G316" i="9"/>
  <c r="E316" i="9" s="1"/>
  <c r="H574" i="1"/>
  <c r="G574" i="1"/>
  <c r="I35" i="3"/>
  <c r="C1518" i="1"/>
  <c r="H148" i="1"/>
  <c r="G148" i="1"/>
  <c r="H135" i="1"/>
  <c r="G135" i="1"/>
  <c r="H466" i="1"/>
  <c r="G466" i="1"/>
  <c r="H1065" i="1"/>
  <c r="G1065" i="1"/>
  <c r="D636" i="4"/>
  <c r="C522" i="1"/>
  <c r="F528" i="4"/>
  <c r="H102" i="1"/>
  <c r="G102" i="1"/>
  <c r="H346" i="1"/>
  <c r="G346" i="1"/>
  <c r="D635" i="4"/>
  <c r="C414" i="1"/>
  <c r="F420" i="4"/>
  <c r="H1096" i="1"/>
  <c r="G1096" i="1"/>
  <c r="I21" i="3"/>
  <c r="D1046" i="1"/>
  <c r="E408" i="4"/>
  <c r="D403" i="1" s="1"/>
  <c r="D345" i="1"/>
  <c r="E407" i="4"/>
  <c r="D402" i="1" s="1"/>
  <c r="H391" i="1"/>
  <c r="G391" i="1"/>
  <c r="F176" i="5"/>
  <c r="C1153" i="1"/>
  <c r="H22" i="3"/>
  <c r="D175" i="5"/>
  <c r="H40" i="1"/>
  <c r="G40" i="1"/>
  <c r="H129" i="1"/>
  <c r="G129" i="1"/>
  <c r="H1437" i="1"/>
  <c r="G1437" i="1"/>
  <c r="H1524" i="1"/>
  <c r="G1524" i="1"/>
  <c r="H1469" i="1"/>
  <c r="G1469" i="1"/>
  <c r="H1235" i="1"/>
  <c r="G1235" i="1"/>
  <c r="H1408" i="1"/>
  <c r="G1408" i="1"/>
  <c r="H159" i="1"/>
  <c r="G159" i="1"/>
  <c r="H120" i="1"/>
  <c r="G120" i="1"/>
  <c r="H1047" i="1"/>
  <c r="G1047" i="1"/>
  <c r="H1183" i="1"/>
  <c r="G1183" i="1"/>
  <c r="I28" i="3"/>
  <c r="D1435" i="1"/>
  <c r="D985" i="1"/>
  <c r="E6" i="5"/>
  <c r="I20" i="3"/>
  <c r="H3" i="1"/>
  <c r="G3" i="1"/>
  <c r="E289" i="4"/>
  <c r="I17" i="3"/>
  <c r="D147" i="1"/>
  <c r="H587" i="1"/>
  <c r="G587" i="1"/>
  <c r="H293" i="1"/>
  <c r="G293" i="1"/>
  <c r="H78" i="1"/>
  <c r="G78" i="1"/>
  <c r="D1153" i="1"/>
  <c r="I22" i="3"/>
  <c r="E175" i="5"/>
  <c r="D1152" i="1" s="1"/>
  <c r="H19" i="9"/>
  <c r="E19" i="9" s="1"/>
  <c r="B19" i="9" s="1"/>
  <c r="F237" i="5"/>
  <c r="C1214" i="1"/>
  <c r="H23" i="3"/>
  <c r="F407" i="4"/>
  <c r="C402" i="1"/>
  <c r="H619" i="1"/>
  <c r="G619" i="1"/>
  <c r="H211" i="1"/>
  <c r="G211" i="1"/>
  <c r="H220" i="1"/>
  <c r="G220" i="1"/>
  <c r="H248" i="1"/>
  <c r="G248" i="1"/>
  <c r="F68" i="5"/>
  <c r="H21" i="3"/>
  <c r="C1046" i="1"/>
  <c r="E311" i="9"/>
  <c r="B311" i="9" s="1"/>
  <c r="D633" i="1"/>
  <c r="B318" i="9"/>
  <c r="E317" i="9"/>
  <c r="H1435" i="1"/>
  <c r="G1435" i="1"/>
  <c r="H9" i="3"/>
  <c r="B313" i="9"/>
  <c r="E312" i="9"/>
  <c r="H1517" i="1"/>
  <c r="G1517" i="1"/>
  <c r="H11" i="3"/>
  <c r="C286" i="1" l="1"/>
  <c r="E315" i="9"/>
  <c r="I10" i="3" s="1"/>
  <c r="B316" i="9"/>
  <c r="H522" i="1"/>
  <c r="G522" i="1"/>
  <c r="H345" i="1"/>
  <c r="G345" i="1"/>
  <c r="H147" i="1"/>
  <c r="G147" i="1"/>
  <c r="H278" i="9"/>
  <c r="D984" i="1"/>
  <c r="H414" i="1"/>
  <c r="G414" i="1"/>
  <c r="F636" i="4"/>
  <c r="C630" i="1"/>
  <c r="F408" i="4"/>
  <c r="C403" i="1"/>
  <c r="H985" i="1"/>
  <c r="G985" i="1"/>
  <c r="H1153" i="1"/>
  <c r="G1153" i="1"/>
  <c r="G2" i="1"/>
  <c r="H2" i="1"/>
  <c r="H1046" i="1"/>
  <c r="G1046" i="1"/>
  <c r="F635" i="4"/>
  <c r="C629" i="1"/>
  <c r="H1518" i="1"/>
  <c r="G1518" i="1"/>
  <c r="C984" i="1"/>
  <c r="F6" i="5"/>
  <c r="G285" i="9"/>
  <c r="E285" i="9" s="1"/>
  <c r="B285" i="9" s="1"/>
  <c r="G278" i="9"/>
  <c r="H1214" i="1"/>
  <c r="G1214" i="1"/>
  <c r="F175" i="5"/>
  <c r="C1152" i="1"/>
  <c r="D285" i="1"/>
  <c r="E413" i="4"/>
  <c r="E291" i="4"/>
  <c r="D287" i="1" s="1"/>
  <c r="E290" i="4"/>
  <c r="D286" i="1" s="1"/>
  <c r="C285" i="1"/>
  <c r="D413" i="4"/>
  <c r="D291" i="4"/>
  <c r="F289" i="4"/>
  <c r="H402" i="1"/>
  <c r="G402" i="1"/>
  <c r="D639" i="4"/>
  <c r="F412" i="4"/>
  <c r="C407" i="1"/>
  <c r="N3" i="9"/>
  <c r="I11" i="3"/>
  <c r="K3" i="9"/>
  <c r="I9" i="3"/>
  <c r="E278" i="9" l="1"/>
  <c r="B278" i="9" s="1"/>
  <c r="H630" i="1"/>
  <c r="G630" i="1"/>
  <c r="H8" i="3"/>
  <c r="M3" i="9" s="1"/>
  <c r="H984" i="1"/>
  <c r="G984" i="1"/>
  <c r="D641" i="4"/>
  <c r="C633" i="1"/>
  <c r="F639" i="4"/>
  <c r="E640" i="4"/>
  <c r="D408" i="1"/>
  <c r="E415" i="4"/>
  <c r="D410" i="1" s="1"/>
  <c r="E414" i="4"/>
  <c r="D409" i="1" s="1"/>
  <c r="H1152" i="1"/>
  <c r="G1152" i="1"/>
  <c r="F291" i="4"/>
  <c r="C287" i="1"/>
  <c r="H407" i="1"/>
  <c r="G407" i="1"/>
  <c r="C408" i="1"/>
  <c r="D640" i="4"/>
  <c r="D415" i="4"/>
  <c r="F413" i="4"/>
  <c r="H629" i="1"/>
  <c r="G629" i="1"/>
  <c r="H285" i="1"/>
  <c r="G285" i="1"/>
  <c r="D414" i="4"/>
  <c r="H403" i="1"/>
  <c r="G403" i="1"/>
  <c r="G286" i="1"/>
  <c r="H286" i="1"/>
  <c r="F290" i="4"/>
  <c r="E277" i="9" l="1"/>
  <c r="C635" i="1"/>
  <c r="G287" i="1"/>
  <c r="H287" i="1"/>
  <c r="G633" i="1"/>
  <c r="H633" i="1"/>
  <c r="I8" i="3"/>
  <c r="D642" i="4"/>
  <c r="F640" i="4"/>
  <c r="C634" i="1"/>
  <c r="F415" i="4"/>
  <c r="C410" i="1"/>
  <c r="H408" i="1"/>
  <c r="G408" i="1"/>
  <c r="C409" i="1"/>
  <c r="F414" i="4"/>
  <c r="E642" i="4"/>
  <c r="D634" i="1"/>
  <c r="E641" i="4"/>
  <c r="H409" i="1" l="1"/>
  <c r="G409" i="1"/>
  <c r="E645" i="4"/>
  <c r="D635" i="1"/>
  <c r="H635" i="1" s="1"/>
  <c r="G410" i="1"/>
  <c r="H410" i="1"/>
  <c r="D636" i="1"/>
  <c r="E646" i="4"/>
  <c r="H634" i="1"/>
  <c r="G634" i="1"/>
  <c r="F641" i="4"/>
  <c r="F642" i="4"/>
  <c r="D646" i="4"/>
  <c r="C636" i="1"/>
  <c r="D645" i="4"/>
  <c r="C640" i="1" l="1"/>
  <c r="H19" i="3"/>
  <c r="F646" i="4"/>
  <c r="G635" i="1"/>
  <c r="H636" i="1"/>
  <c r="G636" i="1"/>
  <c r="D639" i="1"/>
  <c r="I18" i="3"/>
  <c r="D640" i="1"/>
  <c r="I19" i="3"/>
  <c r="F645" i="4"/>
  <c r="C639" i="1"/>
  <c r="H18" i="3"/>
  <c r="G276" i="9"/>
  <c r="E276" i="9" s="1"/>
  <c r="B276" i="9" s="1"/>
  <c r="H7" i="3" l="1"/>
  <c r="J3" i="9" s="1"/>
  <c r="I7" i="9" s="1"/>
  <c r="H639" i="1"/>
  <c r="G639" i="1"/>
  <c r="H640" i="1"/>
  <c r="G640" i="1"/>
  <c r="K11" i="9" l="1"/>
  <c r="H17" i="9"/>
  <c r="G274" i="9"/>
  <c r="J8" i="9"/>
  <c r="I6" i="9"/>
  <c r="J7" i="9"/>
  <c r="E7" i="9" s="1"/>
  <c r="B7" i="9" s="1"/>
  <c r="K5" i="9"/>
  <c r="J10" i="9"/>
  <c r="I9" i="9"/>
  <c r="K12" i="9"/>
  <c r="M16" i="9"/>
  <c r="J5" i="9"/>
  <c r="M272" i="9"/>
  <c r="I5" i="9"/>
  <c r="K8" i="9"/>
  <c r="J9" i="9"/>
  <c r="G16" i="9"/>
  <c r="I8" i="9"/>
  <c r="J11" i="9"/>
  <c r="H18" i="9"/>
  <c r="H16" i="9"/>
  <c r="H274" i="9"/>
  <c r="E274" i="9" s="1"/>
  <c r="L15" i="9"/>
  <c r="L16" i="9"/>
  <c r="F16" i="9" s="1"/>
  <c r="G18" i="9"/>
  <c r="I12" i="9"/>
  <c r="G15" i="9"/>
  <c r="J13" i="9"/>
  <c r="K9" i="9"/>
  <c r="I13" i="9"/>
  <c r="I11" i="9"/>
  <c r="E11" i="9" s="1"/>
  <c r="B11" i="9" s="1"/>
  <c r="K10" i="9"/>
  <c r="M15" i="9"/>
  <c r="J6" i="9"/>
  <c r="K7" i="9"/>
  <c r="G17" i="9"/>
  <c r="J12" i="9"/>
  <c r="E12" i="9" s="1"/>
  <c r="B12" i="9" s="1"/>
  <c r="I17" i="9"/>
  <c r="E17" i="9" s="1"/>
  <c r="B17" i="9" s="1"/>
  <c r="H15" i="9"/>
  <c r="K13" i="9"/>
  <c r="L272" i="9"/>
  <c r="J17" i="9"/>
  <c r="K6" i="9"/>
  <c r="E5" i="9" l="1"/>
  <c r="B5" i="9" s="1"/>
  <c r="E9" i="9"/>
  <c r="B9" i="9" s="1"/>
  <c r="E18" i="9"/>
  <c r="B18" i="9" s="1"/>
  <c r="E16" i="9"/>
  <c r="E6" i="9"/>
  <c r="B6" i="9" s="1"/>
  <c r="E10" i="9"/>
  <c r="B10" i="9" s="1"/>
  <c r="F15" i="9"/>
  <c r="F14" i="9" s="1"/>
  <c r="E13" i="9"/>
  <c r="B13" i="9" s="1"/>
  <c r="B274" i="9"/>
  <c r="E20" i="9"/>
  <c r="I7" i="3" s="1"/>
  <c r="E15" i="9"/>
  <c r="E8" i="9"/>
  <c r="B8" i="9" s="1"/>
  <c r="F272" i="9"/>
  <c r="B16" i="9"/>
  <c r="B15" i="9" l="1"/>
  <c r="E14" i="9"/>
  <c r="F20" i="9"/>
  <c r="F3" i="9" s="1"/>
  <c r="B272" i="9"/>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<sst xmlns="http://schemas.openxmlformats.org/spreadsheetml/2006/main" count="4374" uniqueCount="3426">
  <si>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</si>
  <si>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</si>
  <si>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</si>
  <si>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</si>
  <si>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</si>
  <si>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</si>
  <si>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</si>
  <si>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</si>
  <si>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</si>
  <si>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</si>
  <si>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</si>
  <si>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</si>
  <si>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</si>
  <si>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</si>
  <si>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</si>
  <si>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</si>
  <si>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</si>
  <si>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</si>
  <si>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</si>
  <si>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</si>
  <si>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</si>
  <si>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</si>
  <si>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</si>
  <si>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</si>
  <si>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</si>
  <si>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</si>
  <si>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</si>
  <si>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</si>
  <si>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</si>
  <si>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</si>
  <si>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</si>
  <si>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ŽITNJAK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</si>
  <si>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</si>
  <si>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</si>
  <si>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</si>
  <si>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</si>
  <si>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</si>
  <si>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</si>
  <si>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</si>
  <si>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</si>
  <si>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</si>
  <si>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</si>
  <si>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</si>
  <si>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</si>
  <si>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</si>
  <si>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</si>
  <si>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</si>
  <si>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</si>
  <si>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</si>
  <si>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15147 - OSNOVNA ŠKOLA ŽITNJAK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</si>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</sst>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1952349.38</v>
      </c>
      <c r="D2" s="6">
        <f>'PR-RAS'!E6</f>
        <v>2453939.96</v>
      </c>
      <c r="E2" s="6">
        <v>0</v>
      </c>
      <c r="F2" s="6">
        <v>0</v>
      </c>
      <c r="G2" s="7">
        <f t="shared" ref="G2:G264" si="0">(B2/1000)*(C2*1+D2*2)</f>
        <v>6860.2293</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1559547.73</v>
      </c>
      <c r="D46" s="1">
        <f>'PR-RAS'!E50</f>
        <v>1971650.3399999999</v>
      </c>
      <c r="E46" s="1">
        <v>0</v>
      </c>
      <c r="F46" s="1">
        <v>0</v>
      </c>
      <c r="G46" s="2">
        <f t="shared" si="0"/>
        <v>247628.17845000001</v>
      </c>
      <c r="H46" s="2">
        <f t="shared" si="1"/>
        <v>0.60999999986961484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1509815</v>
      </c>
      <c r="D64" s="1">
        <f>'PR-RAS'!E68</f>
        <v>1911457.64</v>
      </c>
      <c r="E64" s="1">
        <v>0</v>
      </c>
      <c r="F64" s="1">
        <v>0</v>
      </c>
      <c r="G64" s="2">
        <f t="shared" si="0"/>
        <v>335962.00763999997</v>
      </c>
      <c r="H64" s="2">
        <f t="shared" si="1"/>
        <v>0.36000000010244548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1509815</v>
      </c>
      <c r="D65" s="1">
        <f>'PR-RAS'!E69</f>
        <v>1854665.13</v>
      </c>
      <c r="E65" s="1">
        <v>0</v>
      </c>
      <c r="F65" s="1">
        <v>0</v>
      </c>
      <c r="G65" s="2">
        <f t="shared" si="0"/>
        <v>334025.29664000002</v>
      </c>
      <c r="H65" s="2">
        <f t="shared" si="1"/>
        <v>0.12999999988824129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56792.51</v>
      </c>
      <c r="E66" s="1">
        <v>0</v>
      </c>
      <c r="F66" s="1">
        <v>0</v>
      </c>
      <c r="G66" s="2">
        <f t="shared" si="0"/>
        <v>7383.0263000000004</v>
      </c>
      <c r="H66" s="2">
        <f t="shared" si="1"/>
        <v>0.48999999999796273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8524</v>
      </c>
      <c r="E70" s="1">
        <v>0</v>
      </c>
      <c r="F70" s="1">
        <v>0</v>
      </c>
      <c r="G70" s="2">
        <f t="shared" si="0"/>
        <v>1176.3120000000001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8524</v>
      </c>
      <c r="E71" s="1">
        <v>0</v>
      </c>
      <c r="F71" s="1">
        <v>0</v>
      </c>
      <c r="G71" s="2">
        <f t="shared" si="0"/>
        <v>1193.3600000000001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49732.73</v>
      </c>
      <c r="D73" s="1">
        <f>'PR-RAS'!E77</f>
        <v>51668.7</v>
      </c>
      <c r="E73" s="1">
        <v>0</v>
      </c>
      <c r="F73" s="1">
        <v>0</v>
      </c>
      <c r="G73" s="2">
        <f t="shared" si="0"/>
        <v>11021.049359999999</v>
      </c>
      <c r="H73" s="2">
        <f t="shared" si="1"/>
        <v>0.56999999999970896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180</v>
      </c>
      <c r="D74" s="1">
        <f>'PR-RAS'!E78</f>
        <v>252</v>
      </c>
      <c r="E74" s="1">
        <v>0</v>
      </c>
      <c r="F74" s="1">
        <v>0</v>
      </c>
      <c r="G74" s="2">
        <f t="shared" si="0"/>
        <v>49.931999999999995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49552.73</v>
      </c>
      <c r="D76" s="1">
        <f>'PR-RAS'!E80</f>
        <v>51416.7</v>
      </c>
      <c r="E76" s="1">
        <v>0</v>
      </c>
      <c r="F76" s="1">
        <v>0</v>
      </c>
      <c r="G76" s="2">
        <f t="shared" si="0"/>
        <v>11428.95975</v>
      </c>
      <c r="H76" s="2">
        <f t="shared" si="1"/>
        <v>0.56999999999970896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21846.15</v>
      </c>
      <c r="D102" s="1">
        <f>'PR-RAS'!E106</f>
        <v>27378.05</v>
      </c>
      <c r="E102" s="1">
        <v>0</v>
      </c>
      <c r="F102" s="1">
        <v>0</v>
      </c>
      <c r="G102" s="2">
        <f t="shared" si="0"/>
        <v>7736.8272500000003</v>
      </c>
      <c r="H102" s="2">
        <f t="shared" si="1"/>
        <v>0.2000000000007276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21846.15</v>
      </c>
      <c r="D108" s="1">
        <f>'PR-RAS'!E112</f>
        <v>27378.05</v>
      </c>
      <c r="E108" s="1">
        <v>0</v>
      </c>
      <c r="F108" s="1">
        <v>0</v>
      </c>
      <c r="G108" s="2">
        <f t="shared" si="0"/>
        <v>8196.4407499999998</v>
      </c>
      <c r="H108" s="2">
        <f t="shared" si="1"/>
        <v>0.2000000000007276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21846.15</v>
      </c>
      <c r="D113" s="1">
        <f>'PR-RAS'!E117</f>
        <v>27378.05</v>
      </c>
      <c r="E113" s="1">
        <v>0</v>
      </c>
      <c r="F113" s="1">
        <v>0</v>
      </c>
      <c r="G113" s="2">
        <f t="shared" si="0"/>
        <v>8579.4519999999993</v>
      </c>
      <c r="H113" s="2">
        <f t="shared" si="1"/>
        <v>0.2000000000007276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40362.85</v>
      </c>
      <c r="D120" s="1">
        <f>'PR-RAS'!E124</f>
        <v>12770.82</v>
      </c>
      <c r="E120" s="1">
        <v>0</v>
      </c>
      <c r="F120" s="1">
        <v>0</v>
      </c>
      <c r="G120" s="2">
        <f t="shared" si="0"/>
        <v>7842.6343099999985</v>
      </c>
      <c r="H120" s="2">
        <f t="shared" si="1"/>
        <v>0.33000000000174623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16517.849999999999</v>
      </c>
      <c r="D121" s="1">
        <f>'PR-RAS'!E125</f>
        <v>12770.82</v>
      </c>
      <c r="E121" s="1">
        <v>0</v>
      </c>
      <c r="F121" s="1">
        <v>0</v>
      </c>
      <c r="G121" s="2">
        <f t="shared" si="0"/>
        <v>5047.1387999999997</v>
      </c>
      <c r="H121" s="2">
        <f t="shared" si="1"/>
        <v>0.33000000000174623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16517.849999999999</v>
      </c>
      <c r="D123" s="1">
        <f>'PR-RAS'!E127</f>
        <v>12770.82</v>
      </c>
      <c r="E123" s="1">
        <v>0</v>
      </c>
      <c r="F123" s="1">
        <v>0</v>
      </c>
      <c r="G123" s="2">
        <f t="shared" si="0"/>
        <v>5131.2577799999999</v>
      </c>
      <c r="H123" s="2">
        <f t="shared" si="1"/>
        <v>0.33000000000174623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23845</v>
      </c>
      <c r="D124" s="1">
        <f>'PR-RAS'!E128</f>
        <v>0</v>
      </c>
      <c r="E124" s="1">
        <v>0</v>
      </c>
      <c r="F124" s="1">
        <v>0</v>
      </c>
      <c r="G124" s="2">
        <f t="shared" si="0"/>
        <v>2932.9349999999999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23845</v>
      </c>
      <c r="D125" s="1">
        <f>'PR-RAS'!E129</f>
        <v>0</v>
      </c>
      <c r="E125" s="1">
        <v>0</v>
      </c>
      <c r="F125" s="1">
        <v>0</v>
      </c>
      <c r="G125" s="2">
        <f t="shared" si="0"/>
        <v>2956.78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330592.64999999997</v>
      </c>
      <c r="D129" s="1">
        <f>'PR-RAS'!E133</f>
        <v>442140.75</v>
      </c>
      <c r="E129" s="1">
        <v>0</v>
      </c>
      <c r="F129" s="1">
        <v>0</v>
      </c>
      <c r="G129" s="2">
        <f t="shared" si="0"/>
        <v>155503.89119999998</v>
      </c>
      <c r="H129" s="2">
        <f t="shared" si="1"/>
        <v>0.6000000000349246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330592.64999999997</v>
      </c>
      <c r="D130" s="1">
        <f>'PR-RAS'!E134</f>
        <v>442140.75</v>
      </c>
      <c r="E130" s="1">
        <v>0</v>
      </c>
      <c r="F130" s="1">
        <v>0</v>
      </c>
      <c r="G130" s="2">
        <f t="shared" si="0"/>
        <v>156718.76535</v>
      </c>
      <c r="H130" s="2">
        <f t="shared" si="1"/>
        <v>0.6000000000349246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311321.74</v>
      </c>
      <c r="D131" s="1">
        <f>'PR-RAS'!E135</f>
        <v>417088.78</v>
      </c>
      <c r="E131" s="1">
        <v>0</v>
      </c>
      <c r="F131" s="1">
        <v>0</v>
      </c>
      <c r="G131" s="2">
        <f t="shared" si="0"/>
        <v>148914.90900000001</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19270.91</v>
      </c>
      <c r="D132" s="1">
        <f>'PR-RAS'!E136</f>
        <v>25051.97</v>
      </c>
      <c r="E132" s="1">
        <v>0</v>
      </c>
      <c r="F132" s="1">
        <v>0</v>
      </c>
      <c r="G132" s="2">
        <f t="shared" si="0"/>
        <v>9088.1053500000016</v>
      </c>
      <c r="H132" s="2">
        <f t="shared" si="1"/>
        <v>0.11999999999898137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1811286.8800000001</v>
      </c>
      <c r="D147" s="1">
        <f>'PR-RAS'!E151</f>
        <v>2337156.21</v>
      </c>
      <c r="E147" s="1">
        <v>0</v>
      </c>
      <c r="F147" s="1">
        <v>0</v>
      </c>
      <c r="G147" s="2">
        <f t="shared" si="0"/>
        <v>946897.4977999999</v>
      </c>
      <c r="H147" s="2">
        <f t="shared" si="1"/>
        <v>0.32999999984167516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1480729.12</v>
      </c>
      <c r="D148" s="1">
        <f>'PR-RAS'!E152</f>
        <v>1936538.3</v>
      </c>
      <c r="E148" s="1">
        <v>0</v>
      </c>
      <c r="F148" s="1">
        <v>0</v>
      </c>
      <c r="G148" s="2">
        <f t="shared" si="0"/>
        <v>787009.44084000005</v>
      </c>
      <c r="H148" s="2">
        <f t="shared" si="1"/>
        <v>0.42000000015832484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1233222.3</v>
      </c>
      <c r="D149" s="1">
        <f>'PR-RAS'!E153</f>
        <v>1613550.78</v>
      </c>
      <c r="E149" s="1">
        <v>0</v>
      </c>
      <c r="F149" s="1">
        <v>0</v>
      </c>
      <c r="G149" s="2">
        <f t="shared" si="0"/>
        <v>660127.93128000002</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1228734.0900000001</v>
      </c>
      <c r="D150" s="1">
        <f>'PR-RAS'!E154</f>
        <v>1580626.39</v>
      </c>
      <c r="E150" s="1">
        <v>0</v>
      </c>
      <c r="F150" s="1">
        <v>0</v>
      </c>
      <c r="G150" s="2">
        <f t="shared" si="0"/>
        <v>654108.04362999997</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4488.21</v>
      </c>
      <c r="D152" s="1">
        <f>'PR-RAS'!E156</f>
        <v>20365.36</v>
      </c>
      <c r="E152" s="1">
        <v>0</v>
      </c>
      <c r="F152" s="1">
        <v>0</v>
      </c>
      <c r="G152" s="2">
        <f t="shared" si="0"/>
        <v>6828.05843</v>
      </c>
      <c r="H152" s="2">
        <f t="shared" si="1"/>
        <v>0.57000000000061846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12559.03</v>
      </c>
      <c r="E153" s="1">
        <v>0</v>
      </c>
      <c r="F153" s="1">
        <v>0</v>
      </c>
      <c r="G153" s="2">
        <f t="shared" si="0"/>
        <v>3817.9451200000003</v>
      </c>
      <c r="H153" s="2">
        <f t="shared" si="1"/>
        <v>3.0000000000654836E-2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52209.03</v>
      </c>
      <c r="D154" s="1">
        <f>'PR-RAS'!E158</f>
        <v>65603.73</v>
      </c>
      <c r="E154" s="1">
        <v>0</v>
      </c>
      <c r="F154" s="1">
        <v>0</v>
      </c>
      <c r="G154" s="2">
        <f t="shared" si="0"/>
        <v>28062.722969999999</v>
      </c>
      <c r="H154" s="2">
        <f t="shared" si="1"/>
        <v>0.30000000000291038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195297.79</v>
      </c>
      <c r="D155" s="1">
        <f>'PR-RAS'!E159</f>
        <v>257383.78999999998</v>
      </c>
      <c r="E155" s="1">
        <v>0</v>
      </c>
      <c r="F155" s="1">
        <v>0</v>
      </c>
      <c r="G155" s="2">
        <f t="shared" si="0"/>
        <v>109350.06698</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193352.1</v>
      </c>
      <c r="D157" s="1">
        <f>'PR-RAS'!E161</f>
        <v>257369.05</v>
      </c>
      <c r="E157" s="1">
        <v>0</v>
      </c>
      <c r="F157" s="1">
        <v>0</v>
      </c>
      <c r="G157" s="2">
        <f t="shared" si="0"/>
        <v>110462.07119999999</v>
      </c>
      <c r="H157" s="2">
        <f t="shared" si="1"/>
        <v>0.14999999999417923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1945.69</v>
      </c>
      <c r="D158" s="1">
        <f>'PR-RAS'!E162</f>
        <v>14.74</v>
      </c>
      <c r="E158" s="1">
        <v>0</v>
      </c>
      <c r="F158" s="1">
        <v>0</v>
      </c>
      <c r="G158" s="2">
        <f t="shared" si="0"/>
        <v>310.10169000000002</v>
      </c>
      <c r="H158" s="2">
        <f t="shared" si="1"/>
        <v>0.56999999999994522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322498.95999999996</v>
      </c>
      <c r="D159" s="1">
        <f>'PR-RAS'!E163</f>
        <v>348555.32</v>
      </c>
      <c r="E159" s="1">
        <v>0</v>
      </c>
      <c r="F159" s="1">
        <v>0</v>
      </c>
      <c r="G159" s="2">
        <f t="shared" si="0"/>
        <v>161098.3168</v>
      </c>
      <c r="H159" s="2">
        <f t="shared" si="1"/>
        <v>0.36000000004423782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36879.03</v>
      </c>
      <c r="D160" s="1">
        <f>'PR-RAS'!E164</f>
        <v>38782.75</v>
      </c>
      <c r="E160" s="1">
        <v>0</v>
      </c>
      <c r="F160" s="1">
        <v>0</v>
      </c>
      <c r="G160" s="2">
        <f t="shared" si="0"/>
        <v>18196.680270000001</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7881.28</v>
      </c>
      <c r="D161" s="1">
        <f>'PR-RAS'!E165</f>
        <v>13047.62</v>
      </c>
      <c r="E161" s="1">
        <v>0</v>
      </c>
      <c r="F161" s="1">
        <v>0</v>
      </c>
      <c r="G161" s="2">
        <f t="shared" si="0"/>
        <v>5436.2432000000008</v>
      </c>
      <c r="H161" s="2">
        <f t="shared" si="1"/>
        <v>0.65999999999894499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28416.3</v>
      </c>
      <c r="D162" s="1">
        <f>'PR-RAS'!E166</f>
        <v>23952.959999999999</v>
      </c>
      <c r="E162" s="1">
        <v>0</v>
      </c>
      <c r="F162" s="1">
        <v>0</v>
      </c>
      <c r="G162" s="2">
        <f t="shared" si="0"/>
        <v>12287.877420000001</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501</v>
      </c>
      <c r="D163" s="1">
        <f>'PR-RAS'!E167</f>
        <v>25</v>
      </c>
      <c r="E163" s="1">
        <v>0</v>
      </c>
      <c r="F163" s="1">
        <v>0</v>
      </c>
      <c r="G163" s="2">
        <f t="shared" si="0"/>
        <v>89.262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80.45</v>
      </c>
      <c r="D164" s="1">
        <f>'PR-RAS'!E168</f>
        <v>1757.17</v>
      </c>
      <c r="E164" s="1">
        <v>0</v>
      </c>
      <c r="F164" s="1">
        <v>0</v>
      </c>
      <c r="G164" s="2">
        <f t="shared" si="0"/>
        <v>585.95077000000003</v>
      </c>
      <c r="H164" s="2">
        <f t="shared" si="1"/>
        <v>0.6200000000000756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136066.28</v>
      </c>
      <c r="D165" s="1">
        <f>'PR-RAS'!E169</f>
        <v>144893.5</v>
      </c>
      <c r="E165" s="1">
        <v>0</v>
      </c>
      <c r="F165" s="1">
        <v>0</v>
      </c>
      <c r="G165" s="2">
        <f t="shared" si="0"/>
        <v>69839.937920000011</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14625.44</v>
      </c>
      <c r="D166" s="1">
        <f>'PR-RAS'!E170</f>
        <v>13600.54</v>
      </c>
      <c r="E166" s="1">
        <v>0</v>
      </c>
      <c r="F166" s="1">
        <v>0</v>
      </c>
      <c r="G166" s="2">
        <f t="shared" si="0"/>
        <v>6901.3758000000007</v>
      </c>
      <c r="H166" s="2">
        <f t="shared" si="1"/>
        <v>0.8999999999996362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76491.33</v>
      </c>
      <c r="D167" s="1">
        <f>'PR-RAS'!E171</f>
        <v>79881.58</v>
      </c>
      <c r="E167" s="1">
        <v>0</v>
      </c>
      <c r="F167" s="1">
        <v>0</v>
      </c>
      <c r="G167" s="2">
        <f t="shared" si="0"/>
        <v>39218.245340000001</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22685.31</v>
      </c>
      <c r="D168" s="1">
        <f>'PR-RAS'!E172</f>
        <v>39478.39</v>
      </c>
      <c r="E168" s="1">
        <v>0</v>
      </c>
      <c r="F168" s="1">
        <v>0</v>
      </c>
      <c r="G168" s="2">
        <f t="shared" si="0"/>
        <v>16974.229029999999</v>
      </c>
      <c r="H168" s="2">
        <f t="shared" si="1"/>
        <v>0.7000000000007276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21697.9</v>
      </c>
      <c r="D169" s="1">
        <f>'PR-RAS'!E173</f>
        <v>10207.49</v>
      </c>
      <c r="E169" s="1">
        <v>0</v>
      </c>
      <c r="F169" s="1">
        <v>0</v>
      </c>
      <c r="G169" s="2">
        <f t="shared" si="0"/>
        <v>7074.9638400000013</v>
      </c>
      <c r="H169" s="2">
        <f t="shared" si="1"/>
        <v>0.58999999999832653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318.56</v>
      </c>
      <c r="D170" s="1">
        <f>'PR-RAS'!E174</f>
        <v>696.25</v>
      </c>
      <c r="E170" s="1">
        <v>0</v>
      </c>
      <c r="F170" s="1">
        <v>0</v>
      </c>
      <c r="G170" s="2">
        <f t="shared" si="0"/>
        <v>289.16914000000003</v>
      </c>
      <c r="H170" s="2">
        <f t="shared" si="1"/>
        <v>0.68999999999999773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247.74</v>
      </c>
      <c r="D172" s="1">
        <f>'PR-RAS'!E176</f>
        <v>1029.25</v>
      </c>
      <c r="E172" s="1">
        <v>0</v>
      </c>
      <c r="F172" s="1">
        <v>0</v>
      </c>
      <c r="G172" s="2">
        <f t="shared" si="0"/>
        <v>394.36703999999997</v>
      </c>
      <c r="H172" s="2">
        <f t="shared" si="1"/>
        <v>0.50999999999999091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137461.05000000002</v>
      </c>
      <c r="D173" s="1">
        <f>'PR-RAS'!E177</f>
        <v>155099.87999999998</v>
      </c>
      <c r="E173" s="1">
        <v>0</v>
      </c>
      <c r="F173" s="1">
        <v>0</v>
      </c>
      <c r="G173" s="2">
        <f t="shared" si="0"/>
        <v>76997.659319999977</v>
      </c>
      <c r="H173" s="2">
        <f t="shared" si="1"/>
        <v>0.17000000004190952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69069.52</v>
      </c>
      <c r="D174" s="1">
        <f>'PR-RAS'!E178</f>
        <v>77756.55</v>
      </c>
      <c r="E174" s="1">
        <v>0</v>
      </c>
      <c r="F174" s="1">
        <v>0</v>
      </c>
      <c r="G174" s="2">
        <f t="shared" si="0"/>
        <v>38852.793259999999</v>
      </c>
      <c r="H174" s="2">
        <f t="shared" si="1"/>
        <v>0.92999999999301508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10791.6</v>
      </c>
      <c r="D175" s="1">
        <f>'PR-RAS'!E179</f>
        <v>31082.3</v>
      </c>
      <c r="E175" s="1">
        <v>0</v>
      </c>
      <c r="F175" s="1">
        <v>0</v>
      </c>
      <c r="G175" s="2">
        <f t="shared" si="0"/>
        <v>12694.378799999999</v>
      </c>
      <c r="H175" s="2">
        <f t="shared" si="1"/>
        <v>0.69999999999890861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203.16</v>
      </c>
      <c r="D176" s="1">
        <f>'PR-RAS'!E180</f>
        <v>220.22</v>
      </c>
      <c r="E176" s="1">
        <v>0</v>
      </c>
      <c r="F176" s="1">
        <v>0</v>
      </c>
      <c r="G176" s="2">
        <f t="shared" si="0"/>
        <v>112.63</v>
      </c>
      <c r="H176" s="2">
        <f t="shared" si="1"/>
        <v>0.37999999999999545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11235.17</v>
      </c>
      <c r="D177" s="1">
        <f>'PR-RAS'!E181</f>
        <v>11682.37</v>
      </c>
      <c r="E177" s="1">
        <v>0</v>
      </c>
      <c r="F177" s="1">
        <v>0</v>
      </c>
      <c r="G177" s="2">
        <f t="shared" si="0"/>
        <v>6089.5841600000003</v>
      </c>
      <c r="H177" s="2">
        <f t="shared" si="1"/>
        <v>0.54000000000087311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324.61</v>
      </c>
      <c r="E178" s="1">
        <v>0</v>
      </c>
      <c r="F178" s="1">
        <v>0</v>
      </c>
      <c r="G178" s="2">
        <f t="shared" si="0"/>
        <v>114.91194</v>
      </c>
      <c r="H178" s="2">
        <f t="shared" si="1"/>
        <v>0.38999999999998636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4155.17</v>
      </c>
      <c r="D179" s="1">
        <f>'PR-RAS'!E183</f>
        <v>4867.95</v>
      </c>
      <c r="E179" s="1">
        <v>0</v>
      </c>
      <c r="F179" s="1">
        <v>0</v>
      </c>
      <c r="G179" s="2">
        <f t="shared" si="0"/>
        <v>2472.6104599999999</v>
      </c>
      <c r="H179" s="2">
        <f t="shared" si="1"/>
        <v>0.22000000000025466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34205.08</v>
      </c>
      <c r="D180" s="1">
        <f>'PR-RAS'!E184</f>
        <v>21314.5</v>
      </c>
      <c r="E180" s="1">
        <v>0</v>
      </c>
      <c r="F180" s="1">
        <v>0</v>
      </c>
      <c r="G180" s="2">
        <f t="shared" si="0"/>
        <v>13753.30032</v>
      </c>
      <c r="H180" s="2">
        <f t="shared" si="1"/>
        <v>0.58000000000174623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2414.59</v>
      </c>
      <c r="D181" s="1">
        <f>'PR-RAS'!E185</f>
        <v>2619.77</v>
      </c>
      <c r="E181" s="1">
        <v>0</v>
      </c>
      <c r="F181" s="1">
        <v>0</v>
      </c>
      <c r="G181" s="2">
        <f t="shared" si="0"/>
        <v>1377.7434000000001</v>
      </c>
      <c r="H181" s="2">
        <f t="shared" si="1"/>
        <v>0.63999999999987267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5386.76</v>
      </c>
      <c r="D182" s="1">
        <f>'PR-RAS'!E186</f>
        <v>5231.6099999999997</v>
      </c>
      <c r="E182" s="1">
        <v>0</v>
      </c>
      <c r="F182" s="1">
        <v>0</v>
      </c>
      <c r="G182" s="2">
        <f t="shared" si="0"/>
        <v>2868.84638</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12092.599999999999</v>
      </c>
      <c r="D184" s="1">
        <f>'PR-RAS'!E188</f>
        <v>9779.19</v>
      </c>
      <c r="E184" s="1">
        <v>0</v>
      </c>
      <c r="F184" s="1">
        <v>0</v>
      </c>
      <c r="G184" s="2">
        <f t="shared" si="0"/>
        <v>5792.1293399999995</v>
      </c>
      <c r="H184" s="2">
        <f t="shared" si="1"/>
        <v>0.59000000000196451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2645.81</v>
      </c>
      <c r="D185" s="1">
        <f>'PR-RAS'!E189</f>
        <v>1400.76</v>
      </c>
      <c r="E185" s="1">
        <v>0</v>
      </c>
      <c r="F185" s="1">
        <v>0</v>
      </c>
      <c r="G185" s="2">
        <f t="shared" si="0"/>
        <v>1002.30872</v>
      </c>
      <c r="H185" s="2">
        <f t="shared" si="1"/>
        <v>0.43000000000006366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175.44</v>
      </c>
      <c r="E186" s="1">
        <v>0</v>
      </c>
      <c r="F186" s="1">
        <v>0</v>
      </c>
      <c r="G186" s="2">
        <f t="shared" si="0"/>
        <v>64.912800000000004</v>
      </c>
      <c r="H186" s="2">
        <f t="shared" si="1"/>
        <v>0.43999999999999773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254.35</v>
      </c>
      <c r="D187" s="1">
        <f>'PR-RAS'!E191</f>
        <v>1007.77</v>
      </c>
      <c r="E187" s="1">
        <v>0</v>
      </c>
      <c r="F187" s="1">
        <v>0</v>
      </c>
      <c r="G187" s="2">
        <f t="shared" si="0"/>
        <v>422.19953999999996</v>
      </c>
      <c r="H187" s="2">
        <f t="shared" si="1"/>
        <v>0.58000000000001251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55</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2504</v>
      </c>
      <c r="E189" s="1">
        <v>0</v>
      </c>
      <c r="F189" s="1">
        <v>0</v>
      </c>
      <c r="G189" s="2">
        <f t="shared" si="0"/>
        <v>941.50400000000002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3704.71</v>
      </c>
      <c r="D190" s="1">
        <f>'PR-RAS'!E194</f>
        <v>1186.1199999999999</v>
      </c>
      <c r="E190" s="1">
        <v>0</v>
      </c>
      <c r="F190" s="1">
        <v>0</v>
      </c>
      <c r="G190" s="2">
        <f t="shared" si="0"/>
        <v>1148.5435499999999</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5487.73</v>
      </c>
      <c r="D191" s="1">
        <f>'PR-RAS'!E195</f>
        <v>3450.1</v>
      </c>
      <c r="E191" s="1">
        <v>0</v>
      </c>
      <c r="F191" s="1">
        <v>0</v>
      </c>
      <c r="G191" s="2">
        <f t="shared" si="0"/>
        <v>2353.7067000000002</v>
      </c>
      <c r="H191" s="2">
        <f t="shared" si="1"/>
        <v>0.37000000000034561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7676.56</v>
      </c>
      <c r="D192" s="1">
        <f>'PR-RAS'!E196</f>
        <v>1417.98</v>
      </c>
      <c r="E192" s="1">
        <v>0</v>
      </c>
      <c r="F192" s="1">
        <v>0</v>
      </c>
      <c r="G192" s="2">
        <f t="shared" si="0"/>
        <v>2007.8913200000002</v>
      </c>
      <c r="H192" s="2">
        <f t="shared" si="1"/>
        <v>0.45999999999958163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7676.56</v>
      </c>
      <c r="D206" s="1">
        <f>'PR-RAS'!E210</f>
        <v>1417.98</v>
      </c>
      <c r="E206" s="1">
        <v>0</v>
      </c>
      <c r="F206" s="1">
        <v>0</v>
      </c>
      <c r="G206" s="2">
        <f t="shared" si="0"/>
        <v>2155.0666000000001</v>
      </c>
      <c r="H206" s="2">
        <f t="shared" si="1"/>
        <v>0.45999999999958163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477.47</v>
      </c>
      <c r="D207" s="1">
        <f>'PR-RAS'!E211</f>
        <v>621.9</v>
      </c>
      <c r="E207" s="1">
        <v>0</v>
      </c>
      <c r="F207" s="1">
        <v>0</v>
      </c>
      <c r="G207" s="2">
        <f t="shared" si="0"/>
        <v>354.58161999999999</v>
      </c>
      <c r="H207" s="2">
        <f t="shared" si="1"/>
        <v>0.57000000000005002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7148.77</v>
      </c>
      <c r="D209" s="1">
        <f>'PR-RAS'!E213</f>
        <v>796.08</v>
      </c>
      <c r="E209" s="1">
        <v>0</v>
      </c>
      <c r="F209" s="1">
        <v>0</v>
      </c>
      <c r="G209" s="2">
        <f t="shared" si="0"/>
        <v>1818.1134400000001</v>
      </c>
      <c r="H209" s="2">
        <f t="shared" si="1"/>
        <v>0.30999999999960437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50.32</v>
      </c>
      <c r="D210" s="1">
        <f>'PR-RAS'!E214</f>
        <v>0</v>
      </c>
      <c r="E210" s="1">
        <v>0</v>
      </c>
      <c r="F210" s="1">
        <v>0</v>
      </c>
      <c r="G210" s="2">
        <f t="shared" si="0"/>
        <v>10.51688</v>
      </c>
      <c r="H210" s="2">
        <f t="shared" si="1"/>
        <v>0.32000000000000028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382.24</v>
      </c>
      <c r="D248" s="1">
        <f>'PR-RAS'!E252</f>
        <v>50644.61</v>
      </c>
      <c r="E248" s="1">
        <v>0</v>
      </c>
      <c r="F248" s="1">
        <v>0</v>
      </c>
      <c r="G248" s="2">
        <f t="shared" si="0"/>
        <v>25112.850620000001</v>
      </c>
      <c r="H248" s="2">
        <f t="shared" si="1"/>
        <v>0.62999999999942702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382.24</v>
      </c>
      <c r="D255" s="1">
        <f>'PR-RAS'!E259</f>
        <v>50644.61</v>
      </c>
      <c r="E255" s="1">
        <v>0</v>
      </c>
      <c r="F255" s="1">
        <v>0</v>
      </c>
      <c r="G255" s="2">
        <f t="shared" si="0"/>
        <v>25824.550840000004</v>
      </c>
      <c r="H255" s="2">
        <f t="shared" si="1"/>
        <v>0.62999999999942702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11320.22</v>
      </c>
      <c r="E256" s="1">
        <v>0</v>
      </c>
      <c r="F256" s="1">
        <v>0</v>
      </c>
      <c r="G256" s="2">
        <f t="shared" si="0"/>
        <v>5773.3121999999994</v>
      </c>
      <c r="H256" s="2">
        <f t="shared" si="1"/>
        <v>0.21999999999934516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382.24</v>
      </c>
      <c r="D257" s="1">
        <f>'PR-RAS'!E261</f>
        <v>39324.39</v>
      </c>
      <c r="E257" s="1">
        <v>0</v>
      </c>
      <c r="F257" s="1">
        <v>0</v>
      </c>
      <c r="G257" s="2">
        <f t="shared" si="0"/>
        <v>20231.941120000003</v>
      </c>
      <c r="H257" s="2">
        <f t="shared" si="1"/>
        <v>0.62999999999942702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1811286.8800000001</v>
      </c>
      <c r="D285" s="1">
        <f>'PR-RAS'!E289</f>
        <v>2337156.21</v>
      </c>
      <c r="E285" s="1">
        <v>0</v>
      </c>
      <c r="F285" s="1">
        <v>0</v>
      </c>
      <c r="G285" s="2">
        <f t="shared" si="8"/>
        <v>1841910.2011999998</v>
      </c>
      <c r="H285" s="2">
        <f t="shared" si="9"/>
        <v>0.32999999984167516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141062.49999999977</v>
      </c>
      <c r="D286" s="1">
        <f>'PR-RAS'!E290</f>
        <v>116783.75</v>
      </c>
      <c r="E286" s="1">
        <v>0</v>
      </c>
      <c r="F286" s="1">
        <v>0</v>
      </c>
      <c r="G286" s="2">
        <f t="shared" si="8"/>
        <v>106769.54999999993</v>
      </c>
      <c r="H286" s="2">
        <f t="shared" si="9"/>
        <v>0.75000000023283064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229205.44</v>
      </c>
      <c r="D288" s="1">
        <f>'PR-RAS'!E292</f>
        <v>4076.5</v>
      </c>
      <c r="E288" s="1">
        <v>0</v>
      </c>
      <c r="F288" s="1">
        <v>0</v>
      </c>
      <c r="G288" s="2">
        <f t="shared" si="8"/>
        <v>68121.872279999996</v>
      </c>
      <c r="H288" s="2">
        <f t="shared" si="9"/>
        <v>0.94000000000232831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54093.21</v>
      </c>
      <c r="D290" s="1">
        <f>'PR-RAS'!E294</f>
        <v>7388.01</v>
      </c>
      <c r="E290" s="1">
        <v>0</v>
      </c>
      <c r="F290" s="1">
        <v>0</v>
      </c>
      <c r="G290" s="2">
        <f t="shared" si="8"/>
        <v>19903.207469999998</v>
      </c>
      <c r="H290" s="2">
        <f t="shared" si="9"/>
        <v>0.21999999999934516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54071.39</v>
      </c>
      <c r="D291" s="1">
        <f>'PR-RAS'!E295</f>
        <v>3724.46</v>
      </c>
      <c r="E291" s="1">
        <v>0</v>
      </c>
      <c r="F291" s="1">
        <v>0</v>
      </c>
      <c r="G291" s="2">
        <f t="shared" si="8"/>
        <v>17840.889899999998</v>
      </c>
      <c r="H291" s="2">
        <f t="shared" si="9"/>
        <v>0.8499999999994543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86969</v>
      </c>
      <c r="D345" s="1">
        <f>'PR-RAS'!E350</f>
        <v>77007.91</v>
      </c>
      <c r="E345" s="1">
        <v>0</v>
      </c>
      <c r="F345" s="1">
        <v>0</v>
      </c>
      <c r="G345" s="2">
        <f t="shared" si="8"/>
        <v>82898.778079999989</v>
      </c>
      <c r="H345" s="2">
        <f t="shared" si="9"/>
        <v>8.999999999650754E-2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86969</v>
      </c>
      <c r="D358" s="1">
        <f>'PR-RAS'!E363</f>
        <v>77007.91</v>
      </c>
      <c r="E358" s="1">
        <v>0</v>
      </c>
      <c r="F358" s="1">
        <v>0</v>
      </c>
      <c r="G358" s="2">
        <f t="shared" si="8"/>
        <v>86031.580740000005</v>
      </c>
      <c r="H358" s="2">
        <f t="shared" si="9"/>
        <v>8.999999999650754E-2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16695.34</v>
      </c>
      <c r="D364" s="1">
        <f>'PR-RAS'!E369</f>
        <v>38889.69</v>
      </c>
      <c r="E364" s="1">
        <v>0</v>
      </c>
      <c r="F364" s="1">
        <v>0</v>
      </c>
      <c r="G364" s="2">
        <f t="shared" si="8"/>
        <v>34294.323360000002</v>
      </c>
      <c r="H364" s="2">
        <f t="shared" si="9"/>
        <v>0.64999999999781721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16695.34</v>
      </c>
      <c r="D365" s="1">
        <f>'PR-RAS'!E370</f>
        <v>27213.439999999999</v>
      </c>
      <c r="E365" s="1">
        <v>0</v>
      </c>
      <c r="F365" s="1">
        <v>0</v>
      </c>
      <c r="G365" s="2">
        <f t="shared" si="8"/>
        <v>25888.488079999999</v>
      </c>
      <c r="H365" s="2">
        <f t="shared" si="9"/>
        <v>0.77999999999883585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11676.25</v>
      </c>
      <c r="E367" s="1">
        <v>0</v>
      </c>
      <c r="F367" s="1">
        <v>0</v>
      </c>
      <c r="G367" s="2">
        <f t="shared" si="8"/>
        <v>8547.0149999999994</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70273.66</v>
      </c>
      <c r="D378" s="1">
        <f>'PR-RAS'!E383</f>
        <v>38118.22</v>
      </c>
      <c r="E378" s="1">
        <v>0</v>
      </c>
      <c r="F378" s="1">
        <v>0</v>
      </c>
      <c r="G378" s="2">
        <f t="shared" si="8"/>
        <v>55234.307700000005</v>
      </c>
      <c r="H378" s="2">
        <f t="shared" si="9"/>
        <v>0.55999999999767169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70273.66</v>
      </c>
      <c r="D379" s="1">
        <f>'PR-RAS'!E384</f>
        <v>38118.22</v>
      </c>
      <c r="E379" s="1">
        <v>0</v>
      </c>
      <c r="F379" s="1">
        <v>0</v>
      </c>
      <c r="G379" s="2">
        <f t="shared" si="8"/>
        <v>55380.817800000004</v>
      </c>
      <c r="H379" s="2">
        <f t="shared" si="9"/>
        <v>0.55999999999767169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86969</v>
      </c>
      <c r="D403" s="1">
        <f>'PR-RAS'!E408</f>
        <v>77007.91</v>
      </c>
      <c r="E403" s="1">
        <v>0</v>
      </c>
      <c r="F403" s="1">
        <v>0</v>
      </c>
      <c r="G403" s="2">
        <f t="shared" si="8"/>
        <v>96875.89764000001</v>
      </c>
      <c r="H403" s="2">
        <f t="shared" si="9"/>
        <v>8.999999999650754E-2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302316.74</v>
      </c>
      <c r="D405" s="1">
        <f>'PR-RAS'!E410</f>
        <v>0</v>
      </c>
      <c r="E405" s="1">
        <v>0</v>
      </c>
      <c r="F405" s="1">
        <v>0</v>
      </c>
      <c r="G405" s="2">
        <f t="shared" si="8"/>
        <v>122135.96296</v>
      </c>
      <c r="H405" s="2">
        <f t="shared" si="9"/>
        <v>0.26000000000931323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1952349.38</v>
      </c>
      <c r="D407" s="1">
        <f>'PR-RAS'!E412</f>
        <v>2453939.96</v>
      </c>
      <c r="E407" s="1">
        <v>0</v>
      </c>
      <c r="F407" s="1">
        <v>0</v>
      </c>
      <c r="G407" s="2">
        <f t="shared" si="8"/>
        <v>2785253.0958000002</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1898255.8800000001</v>
      </c>
      <c r="D408" s="1">
        <f>'PR-RAS'!E413</f>
        <v>2414164.12</v>
      </c>
      <c r="E408" s="1">
        <v>0</v>
      </c>
      <c r="F408" s="1">
        <v>0</v>
      </c>
      <c r="G408" s="2">
        <f t="shared" si="8"/>
        <v>2737719.7368399999</v>
      </c>
      <c r="H408" s="2">
        <f t="shared" si="9"/>
        <v>0.23999999999068677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54093.499999999767</v>
      </c>
      <c r="D409" s="1">
        <f>'PR-RAS'!E414</f>
        <v>39775.839999999851</v>
      </c>
      <c r="E409" s="1">
        <v>0</v>
      </c>
      <c r="F409" s="1">
        <v>0</v>
      </c>
      <c r="G409" s="2">
        <f t="shared" si="8"/>
        <v>54527.233439999778</v>
      </c>
      <c r="H409" s="2">
        <f t="shared" si="9"/>
        <v>0.65999999991618097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4076.5</v>
      </c>
      <c r="E411" s="1">
        <v>0</v>
      </c>
      <c r="F411" s="1">
        <v>0</v>
      </c>
      <c r="G411" s="2">
        <f t="shared" si="8"/>
        <v>3342.73</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73111.299999999988</v>
      </c>
      <c r="D412" s="1">
        <f>'PR-RAS'!E417</f>
        <v>0</v>
      </c>
      <c r="E412" s="1">
        <v>0</v>
      </c>
      <c r="F412" s="1">
        <v>0</v>
      </c>
      <c r="G412" s="2">
        <f t="shared" si="8"/>
        <v>30048.744299999995</v>
      </c>
      <c r="H412" s="2">
        <f t="shared" si="9"/>
        <v>0.29999999998835847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54093.21</v>
      </c>
      <c r="D413" s="1">
        <f>'PR-RAS'!E418</f>
        <v>7388.01</v>
      </c>
      <c r="E413" s="1">
        <v>0</v>
      </c>
      <c r="F413" s="1">
        <v>0</v>
      </c>
      <c r="G413" s="2">
        <f t="shared" si="8"/>
        <v>28374.122759999998</v>
      </c>
      <c r="H413" s="2">
        <f t="shared" si="9"/>
        <v>0.21999999999934516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1952349.38</v>
      </c>
      <c r="D633" s="1">
        <f>'PR-RAS'!E639</f>
        <v>2453939.96</v>
      </c>
      <c r="E633" s="1">
        <v>0</v>
      </c>
      <c r="F633" s="1">
        <v>0</v>
      </c>
      <c r="G633" s="2">
        <f t="shared" si="10"/>
        <v>4335664.9176000003</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1898255.8800000001</v>
      </c>
      <c r="D634" s="1">
        <f>'PR-RAS'!E640</f>
        <v>2414164.12</v>
      </c>
      <c r="E634" s="1">
        <v>0</v>
      </c>
      <c r="F634" s="1">
        <v>0</v>
      </c>
      <c r="G634" s="2">
        <f t="shared" si="10"/>
        <v>4257927.7479600003</v>
      </c>
      <c r="H634" s="2">
        <f t="shared" si="11"/>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54093.499999999767</v>
      </c>
      <c r="D635" s="1">
        <f>'PR-RAS'!E641</f>
        <v>39775.839999999851</v>
      </c>
      <c r="E635" s="1">
        <v>0</v>
      </c>
      <c r="F635" s="1">
        <v>0</v>
      </c>
      <c r="G635" s="2">
        <f t="shared" si="10"/>
        <v>84731.044119999671</v>
      </c>
      <c r="H635" s="2">
        <f t="shared" si="11"/>
        <v>0.65999999991618097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4076.5</v>
      </c>
      <c r="E637" s="1">
        <v>0</v>
      </c>
      <c r="F637" s="1">
        <v>0</v>
      </c>
      <c r="G637" s="2">
        <f t="shared" si="10"/>
        <v>5185.308</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73111.299999999988</v>
      </c>
      <c r="D638" s="1">
        <f>'PR-RAS'!E644</f>
        <v>0</v>
      </c>
      <c r="E638" s="1">
        <v>0</v>
      </c>
      <c r="F638" s="1">
        <v>0</v>
      </c>
      <c r="G638" s="2">
        <f t="shared" si="10"/>
        <v>46571.898099999991</v>
      </c>
      <c r="H638" s="2">
        <f t="shared" si="11"/>
        <v>0.29999999998835847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43852.339999999851</v>
      </c>
      <c r="E639" s="1">
        <v>0</v>
      </c>
      <c r="F639" s="1">
        <v>0</v>
      </c>
      <c r="G639" s="2">
        <f t="shared" si="10"/>
        <v>55955.585839999811</v>
      </c>
      <c r="H639" s="2">
        <f t="shared" si="11"/>
        <v>0.33999999985098839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19017.800000000221</v>
      </c>
      <c r="D640" s="1">
        <f>'PR-RAS'!E646</f>
        <v>0</v>
      </c>
      <c r="E640" s="1">
        <v>0</v>
      </c>
      <c r="F640" s="1">
        <v>0</v>
      </c>
      <c r="G640" s="2">
        <f t="shared" si="10"/>
        <v>12152.374200000142</v>
      </c>
      <c r="H640" s="2">
        <f t="shared" si="11"/>
        <v>0.19999999977881089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159383.93</v>
      </c>
      <c r="D641" s="1">
        <f>'PR-RAS'!E647</f>
        <v>172810.97</v>
      </c>
      <c r="E641" s="1">
        <v>0</v>
      </c>
      <c r="F641" s="1">
        <v>0</v>
      </c>
      <c r="G641" s="2">
        <f t="shared" si="10"/>
        <v>323203.75680000003</v>
      </c>
      <c r="H641" s="2">
        <f t="shared" si="11"/>
        <v>0.10000000000582077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16094.73</v>
      </c>
      <c r="D642" s="1">
        <f>'PR-RAS'!E649</f>
        <v>53851.199999999997</v>
      </c>
      <c r="E642" s="1">
        <v>0</v>
      </c>
      <c r="F642" s="1">
        <v>0</v>
      </c>
      <c r="G642" s="2">
        <f t="shared" si="10"/>
        <v>79353.960330000002</v>
      </c>
      <c r="H642" s="2">
        <f t="shared" si="11"/>
        <v>0.46999999999752617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588181.05000000005</v>
      </c>
      <c r="D643" s="1">
        <f>'PR-RAS'!E650</f>
        <v>750516.33</v>
      </c>
      <c r="E643" s="1">
        <v>0</v>
      </c>
      <c r="F643" s="1">
        <v>0</v>
      </c>
      <c r="G643" s="2">
        <f t="shared" si="10"/>
        <v>1341275.2018200001</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550424.57999999996</v>
      </c>
      <c r="D644" s="1">
        <f>'PR-RAS'!E651</f>
        <v>645573.13</v>
      </c>
      <c r="E644" s="1">
        <v>0</v>
      </c>
      <c r="F644" s="1">
        <v>0</v>
      </c>
      <c r="G644" s="2">
        <f t="shared" si="10"/>
        <v>1184130.05012</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53851.20000000007</v>
      </c>
      <c r="D645" s="1">
        <f>'PR-RAS'!E652</f>
        <v>158794.39999999991</v>
      </c>
      <c r="E645" s="1">
        <v>0</v>
      </c>
      <c r="F645" s="1">
        <v>0</v>
      </c>
      <c r="G645" s="2">
        <f t="shared" si="10"/>
        <v>239207.35999999993</v>
      </c>
      <c r="H645" s="2">
        <f t="shared" si="11"/>
        <v>0.59999999997671694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1509815</v>
      </c>
      <c r="D668" s="1">
        <f>'PR-RAS'!E675</f>
        <v>1854665.13</v>
      </c>
      <c r="E668" s="1">
        <v>0</v>
      </c>
      <c r="F668" s="1">
        <v>0</v>
      </c>
      <c r="G668" s="2">
        <f t="shared" si="10"/>
        <v>3481169.8884200002</v>
      </c>
      <c r="H668" s="2">
        <f t="shared" si="11"/>
        <v>0.12999999988824129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56792.51</v>
      </c>
      <c r="E671" s="1">
        <v>0</v>
      </c>
      <c r="F671" s="1">
        <v>0</v>
      </c>
      <c r="G671" s="2">
        <f t="shared" si="10"/>
        <v>76101.963400000008</v>
      </c>
      <c r="H671" s="2">
        <f t="shared" si="11"/>
        <v>0.48999999999796273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8524</v>
      </c>
      <c r="E689" s="1">
        <v>0</v>
      </c>
      <c r="F689" s="1">
        <v>0</v>
      </c>
      <c r="G689" s="2">
        <f t="shared" si="10"/>
        <v>11729.023999999999</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15922.14</v>
      </c>
      <c r="D703" s="1">
        <f>'PR-RAS'!E710</f>
        <v>21666.48</v>
      </c>
      <c r="E703" s="1">
        <v>0</v>
      </c>
      <c r="F703" s="1">
        <v>0</v>
      </c>
      <c r="G703" s="2">
        <f t="shared" si="10"/>
        <v>41597.080199999997</v>
      </c>
      <c r="H703" s="2">
        <f t="shared" si="11"/>
        <v>0.61999999999898137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170</v>
      </c>
      <c r="D705" s="1">
        <f>'PR-RAS'!E712</f>
        <v>0</v>
      </c>
      <c r="E705" s="1">
        <v>0</v>
      </c>
      <c r="F705" s="1">
        <v>0</v>
      </c>
      <c r="G705" s="2">
        <f t="shared" si="10"/>
        <v>119.67999999999999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1064</v>
      </c>
      <c r="E709" s="1">
        <v>0</v>
      </c>
      <c r="F709" s="1">
        <v>0</v>
      </c>
      <c r="G709" s="2">
        <f t="shared" si="10"/>
        <v>1506.624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937.94</v>
      </c>
      <c r="D710" s="1">
        <f>'PR-RAS'!E717</f>
        <v>7268.41</v>
      </c>
      <c r="E710" s="1">
        <v>0</v>
      </c>
      <c r="F710" s="1">
        <v>0</v>
      </c>
      <c r="G710" s="2">
        <f t="shared" si="10"/>
        <v>10971.60484</v>
      </c>
      <c r="H710" s="2">
        <f t="shared" si="11"/>
        <v>0.46999999999979991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27595.11</v>
      </c>
      <c r="D711" s="1">
        <f>'PR-RAS'!E718</f>
        <v>23757.22</v>
      </c>
      <c r="E711" s="1">
        <v>0</v>
      </c>
      <c r="F711" s="1">
        <v>0</v>
      </c>
      <c r="G711" s="2">
        <f t="shared" si="10"/>
        <v>53327.780500000001</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4009.17</v>
      </c>
      <c r="D713" s="1">
        <f>'PR-RAS'!E720</f>
        <v>4683.74</v>
      </c>
      <c r="E713" s="1">
        <v>0</v>
      </c>
      <c r="F713" s="1">
        <v>0</v>
      </c>
      <c r="G713" s="2">
        <f t="shared" si="10"/>
        <v>9524.1747999999989</v>
      </c>
      <c r="H713" s="2">
        <f t="shared" si="11"/>
        <v>0.43000000000029104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77.209999999999994</v>
      </c>
      <c r="D714" s="1">
        <f>'PR-RAS'!E721</f>
        <v>0</v>
      </c>
      <c r="E714" s="1">
        <v>0</v>
      </c>
      <c r="F714" s="1">
        <v>0</v>
      </c>
      <c r="G714" s="2">
        <f t="shared" si="10"/>
        <v>55.050729999999994</v>
      </c>
      <c r="H714" s="2">
        <f t="shared" si="11"/>
        <v>0.20999999999999375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33133.65</v>
      </c>
      <c r="D715" s="1">
        <f>'PR-RAS'!E722</f>
        <v>15513.53</v>
      </c>
      <c r="E715" s="1">
        <v>0</v>
      </c>
      <c r="F715" s="1">
        <v>0</v>
      </c>
      <c r="G715" s="2">
        <f t="shared" si="10"/>
        <v>45810.746940000005</v>
      </c>
      <c r="H715" s="2">
        <f t="shared" si="11"/>
        <v>0.81999999999788997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287.5</v>
      </c>
      <c r="D716" s="1">
        <f>'PR-RAS'!E723</f>
        <v>1719.75</v>
      </c>
      <c r="E716" s="1">
        <v>0</v>
      </c>
      <c r="F716" s="1">
        <v>0</v>
      </c>
      <c r="G716" s="2">
        <f t="shared" si="10"/>
        <v>2664.8049999999998</v>
      </c>
      <c r="H716" s="2">
        <f t="shared" si="11"/>
        <v>0.75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1245.05</v>
      </c>
      <c r="D718" s="1">
        <f>'PR-RAS'!E725</f>
        <v>1400.76</v>
      </c>
      <c r="E718" s="1">
        <v>0</v>
      </c>
      <c r="F718" s="1">
        <v>0</v>
      </c>
      <c r="G718" s="2">
        <f t="shared" si="10"/>
        <v>2901.3906899999997</v>
      </c>
      <c r="H718" s="2">
        <f t="shared" si="11"/>
        <v>0.28999999999996362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11320.22</v>
      </c>
      <c r="E816" s="1">
        <v>0</v>
      </c>
      <c r="F816" s="1">
        <v>0</v>
      </c>
      <c r="G816" s="2">
        <f t="shared" si="18"/>
        <v>18451.958599999998</v>
      </c>
      <c r="H816" s="2">
        <f t="shared" si="19"/>
        <v>0.21999999999934516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382.24</v>
      </c>
      <c r="D817" s="1">
        <f>'PR-RAS'!E824</f>
        <v>0</v>
      </c>
      <c r="E817" s="1">
        <v>0</v>
      </c>
      <c r="F817" s="1">
        <v>0</v>
      </c>
      <c r="G817" s="2">
        <f t="shared" si="18"/>
        <v>311.90783999999996</v>
      </c>
      <c r="H817" s="2">
        <f t="shared" si="19"/>
        <v>0.24000000000000909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39324.39</v>
      </c>
      <c r="E821" s="1">
        <v>0</v>
      </c>
      <c r="F821" s="1">
        <v>0</v>
      </c>
      <c r="G821" s="2">
        <f t="shared" si="18"/>
        <v>64491.999599999996</v>
      </c>
      <c r="H821" s="2">
        <f t="shared" si="19"/>
        <v>0.38999999999941792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2138060.0100000002</v>
      </c>
      <c r="D984" s="6">
        <f>BILANCA!E6</f>
        <v>2364460.8899999997</v>
      </c>
      <c r="E984" s="6">
        <v>0</v>
      </c>
      <c r="F984" s="6">
        <v>0</v>
      </c>
      <c r="G984" s="7">
        <f t="shared" ref="G984:G1241" si="22">B984/1000*C984+B984/500*D984</f>
        <v>6866.9817899999998</v>
      </c>
      <c r="H984" s="7">
        <f t="shared" si="19"/>
        <v>0.12000000057742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1848448.8600000003</v>
      </c>
      <c r="D985" s="1">
        <f>BILANCA!E7</f>
        <v>2020838.8199999998</v>
      </c>
      <c r="E985" s="1">
        <v>0</v>
      </c>
      <c r="F985" s="1">
        <v>0</v>
      </c>
      <c r="G985" s="2">
        <f t="shared" si="22"/>
        <v>11780.253000000001</v>
      </c>
      <c r="H985" s="2">
        <f t="shared" si="19"/>
        <v>0.31999999983236194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133.05000000000001</v>
      </c>
      <c r="D986" s="1">
        <f>BILANCA!E8</f>
        <v>133.05000000000001</v>
      </c>
      <c r="E986" s="1">
        <v>0</v>
      </c>
      <c r="F986" s="1">
        <v>0</v>
      </c>
      <c r="G986" s="2">
        <f t="shared" si="22"/>
        <v>1.1974500000000001</v>
      </c>
      <c r="H986" s="2">
        <f t="shared" si="19"/>
        <v>0.10000000000002274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133.05000000000001</v>
      </c>
      <c r="D988" s="1">
        <f>BILANCA!E10</f>
        <v>133.05000000000001</v>
      </c>
      <c r="E988" s="1">
        <v>0</v>
      </c>
      <c r="F988" s="1">
        <v>0</v>
      </c>
      <c r="G988" s="2">
        <f t="shared" si="22"/>
        <v>1.9957500000000004</v>
      </c>
      <c r="H988" s="2">
        <f t="shared" si="19"/>
        <v>0.10000000000002274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1848193.7100000002</v>
      </c>
      <c r="D990" s="1">
        <f>BILANCA!E12</f>
        <v>2020705.7699999998</v>
      </c>
      <c r="E990" s="1">
        <v>0</v>
      </c>
      <c r="F990" s="1">
        <v>0</v>
      </c>
      <c r="G990" s="2">
        <f t="shared" si="22"/>
        <v>41227.236749999996</v>
      </c>
      <c r="H990" s="2">
        <f t="shared" si="19"/>
        <v>0.52000000001862645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1368980.5000000002</v>
      </c>
      <c r="D991" s="1">
        <f>BILANCA!E13</f>
        <v>1656619.17</v>
      </c>
      <c r="E991" s="1">
        <v>0</v>
      </c>
      <c r="F991" s="1">
        <v>0</v>
      </c>
      <c r="G991" s="2">
        <f t="shared" si="22"/>
        <v>37457.750720000004</v>
      </c>
      <c r="H991" s="2">
        <f t="shared" si="19"/>
        <v>0.66999999969266355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2337875.2000000002</v>
      </c>
      <c r="D993" s="1">
        <f>BILANCA!E15</f>
        <v>2658748.23</v>
      </c>
      <c r="E993" s="1">
        <v>0</v>
      </c>
      <c r="F993" s="1">
        <v>0</v>
      </c>
      <c r="G993" s="2">
        <f t="shared" si="22"/>
        <v>76553.7166</v>
      </c>
      <c r="H993" s="2">
        <f t="shared" si="19"/>
        <v>0.43000000016763806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968894.7</v>
      </c>
      <c r="D996" s="1">
        <f>BILANCA!E18</f>
        <v>1002129.06</v>
      </c>
      <c r="E996" s="1">
        <v>0</v>
      </c>
      <c r="F996" s="1">
        <v>0</v>
      </c>
      <c r="G996" s="2">
        <f t="shared" si="22"/>
        <v>38650.986659999995</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273709.21999999997</v>
      </c>
      <c r="D997" s="1">
        <f>BILANCA!E19</f>
        <v>120677.56999999995</v>
      </c>
      <c r="E997" s="1">
        <v>0</v>
      </c>
      <c r="F997" s="1">
        <v>0</v>
      </c>
      <c r="G997" s="2">
        <f t="shared" si="22"/>
        <v>7210.9010399999988</v>
      </c>
      <c r="H997" s="2">
        <f t="shared" si="19"/>
        <v>0.65000000002328306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501874.88</v>
      </c>
      <c r="D998" s="1">
        <f>BILANCA!E20</f>
        <v>529088.31999999995</v>
      </c>
      <c r="E998" s="1">
        <v>0</v>
      </c>
      <c r="F998" s="1">
        <v>0</v>
      </c>
      <c r="G998" s="2">
        <f t="shared" si="22"/>
        <v>23400.772799999999</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7735.93</v>
      </c>
      <c r="D999" s="1">
        <f>BILANCA!E21</f>
        <v>7735.93</v>
      </c>
      <c r="E999" s="1">
        <v>0</v>
      </c>
      <c r="F999" s="1">
        <v>0</v>
      </c>
      <c r="G999" s="2">
        <f t="shared" si="22"/>
        <v>371.32464000000004</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30498.87</v>
      </c>
      <c r="D1000" s="1">
        <f>BILANCA!E22</f>
        <v>42285.120000000003</v>
      </c>
      <c r="E1000" s="1">
        <v>0</v>
      </c>
      <c r="F1000" s="1">
        <v>0</v>
      </c>
      <c r="G1000" s="2">
        <f t="shared" si="22"/>
        <v>1956.1748700000003</v>
      </c>
      <c r="H1000" s="2">
        <f t="shared" si="19"/>
        <v>0.25000000000363798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8730.4699999999993</v>
      </c>
      <c r="D1002" s="1">
        <f>BILANCA!E24</f>
        <v>8730.4699999999993</v>
      </c>
      <c r="E1002" s="1">
        <v>0</v>
      </c>
      <c r="F1002" s="1">
        <v>0</v>
      </c>
      <c r="G1002" s="2">
        <f t="shared" si="22"/>
        <v>497.63679000000002</v>
      </c>
      <c r="H1002" s="2">
        <f t="shared" si="19"/>
        <v>0.93999999999869033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3301.48</v>
      </c>
      <c r="D1003" s="1">
        <f>BILANCA!E25</f>
        <v>3301.48</v>
      </c>
      <c r="E1003" s="1">
        <v>0</v>
      </c>
      <c r="F1003" s="1">
        <v>0</v>
      </c>
      <c r="G1003" s="2">
        <f t="shared" si="22"/>
        <v>198.08879999999999</v>
      </c>
      <c r="H1003" s="2">
        <f t="shared" si="19"/>
        <v>0.96000000000003638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7712.98</v>
      </c>
      <c r="D1004" s="1">
        <f>BILANCA!E26</f>
        <v>7712.98</v>
      </c>
      <c r="E1004" s="1">
        <v>0</v>
      </c>
      <c r="F1004" s="1">
        <v>0</v>
      </c>
      <c r="G1004" s="2">
        <f t="shared" si="22"/>
        <v>485.91773999999998</v>
      </c>
      <c r="H1004" s="2">
        <f t="shared" si="19"/>
        <v>4.0000000000873115E-2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286145.39</v>
      </c>
      <c r="D1006" s="1">
        <f>BILANCA!E28</f>
        <v>478176.73</v>
      </c>
      <c r="E1006" s="1">
        <v>0</v>
      </c>
      <c r="F1006" s="1">
        <v>0</v>
      </c>
      <c r="G1006" s="2">
        <f t="shared" si="22"/>
        <v>28577.473549999995</v>
      </c>
      <c r="H1006" s="2">
        <f t="shared" si="19"/>
        <v>0.66000000003259629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205503.99</v>
      </c>
      <c r="D1013" s="1">
        <f>BILANCA!E35</f>
        <v>243409.03</v>
      </c>
      <c r="E1013" s="1">
        <v>0</v>
      </c>
      <c r="F1013" s="1">
        <v>0</v>
      </c>
      <c r="G1013" s="2">
        <f t="shared" si="22"/>
        <v>20769.661499999998</v>
      </c>
      <c r="H1013" s="2">
        <f t="shared" si="19"/>
        <v>4.0000000008149073E-2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205503.99</v>
      </c>
      <c r="D1014" s="1">
        <f>BILANCA!E36</f>
        <v>243409.03</v>
      </c>
      <c r="E1014" s="1">
        <v>0</v>
      </c>
      <c r="F1014" s="1">
        <v>0</v>
      </c>
      <c r="G1014" s="2">
        <f t="shared" si="22"/>
        <v>21461.983550000001</v>
      </c>
      <c r="H1014" s="2">
        <f t="shared" si="19"/>
        <v>4.0000000008149073E-2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121.08</v>
      </c>
      <c r="E1032" s="1">
        <v>0</v>
      </c>
      <c r="F1032" s="1">
        <v>0</v>
      </c>
      <c r="G1032" s="2">
        <f t="shared" si="22"/>
        <v>11.86584</v>
      </c>
      <c r="H1032" s="2">
        <f t="shared" si="19"/>
        <v>7.9999999999998295E-2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121.08</v>
      </c>
      <c r="E1033" s="1">
        <v>0</v>
      </c>
      <c r="F1033" s="1">
        <v>0</v>
      </c>
      <c r="G1033" s="2">
        <f t="shared" si="22"/>
        <v>12.108000000000001</v>
      </c>
      <c r="H1033" s="2">
        <f t="shared" si="19"/>
        <v>7.9999999999998295E-2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122.1</v>
      </c>
      <c r="D1041" s="1">
        <f>BILANCA!E63</f>
        <v>0</v>
      </c>
      <c r="E1041" s="1">
        <v>0</v>
      </c>
      <c r="F1041" s="1">
        <v>0</v>
      </c>
      <c r="G1041" s="2">
        <f t="shared" si="22"/>
        <v>7.0818000000000003</v>
      </c>
      <c r="H1041" s="2">
        <f t="shared" si="19"/>
        <v>9.9999999999994316E-2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122.1</v>
      </c>
      <c r="D1042" s="1">
        <f>BILANCA!E64</f>
        <v>0</v>
      </c>
      <c r="E1042" s="1">
        <v>0</v>
      </c>
      <c r="F1042" s="1">
        <v>0</v>
      </c>
      <c r="G1042" s="2">
        <f t="shared" si="22"/>
        <v>7.2038999999999991</v>
      </c>
      <c r="H1042" s="2">
        <f t="shared" si="19"/>
        <v>9.9999999999994316E-2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289611.15000000002</v>
      </c>
      <c r="D1046" s="1">
        <f>BILANCA!E68</f>
        <v>343622.07</v>
      </c>
      <c r="E1046" s="1">
        <v>0</v>
      </c>
      <c r="F1046" s="1">
        <v>0</v>
      </c>
      <c r="G1046" s="2">
        <f t="shared" si="22"/>
        <v>61541.883269999998</v>
      </c>
      <c r="H1046" s="2">
        <f t="shared" si="19"/>
        <v>0.22000000003026798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53851.199999999997</v>
      </c>
      <c r="D1047" s="1">
        <f>BILANCA!E69</f>
        <v>158794.4</v>
      </c>
      <c r="E1047" s="1">
        <v>0</v>
      </c>
      <c r="F1047" s="1">
        <v>0</v>
      </c>
      <c r="G1047" s="2">
        <f t="shared" si="22"/>
        <v>23772.16</v>
      </c>
      <c r="H1047" s="2">
        <f t="shared" si="19"/>
        <v>0.59999999999126885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52185.919999999998</v>
      </c>
      <c r="D1048" s="1">
        <f>BILANCA!E70</f>
        <v>158075.68</v>
      </c>
      <c r="E1048" s="1">
        <v>0</v>
      </c>
      <c r="F1048" s="1">
        <v>0</v>
      </c>
      <c r="G1048" s="2">
        <f t="shared" si="22"/>
        <v>23941.923200000001</v>
      </c>
      <c r="H1048" s="2">
        <f t="shared" si="19"/>
        <v>0.40000000000873115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52185.919999999998</v>
      </c>
      <c r="D1050" s="1">
        <f>BILANCA!E72</f>
        <v>158075.68</v>
      </c>
      <c r="E1050" s="1">
        <v>0</v>
      </c>
      <c r="F1050" s="1">
        <v>0</v>
      </c>
      <c r="G1050" s="2">
        <f t="shared" si="22"/>
        <v>24678.597760000001</v>
      </c>
      <c r="H1050" s="2">
        <f t="shared" si="19"/>
        <v>0.40000000000873115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1665.28</v>
      </c>
      <c r="D1054" s="1">
        <f>BILANCA!E76</f>
        <v>718.72</v>
      </c>
      <c r="E1054" s="1">
        <v>0</v>
      </c>
      <c r="F1054" s="1">
        <v>0</v>
      </c>
      <c r="G1054" s="2">
        <f t="shared" si="22"/>
        <v>220.29311999999999</v>
      </c>
      <c r="H1054" s="2">
        <f t="shared" si="19"/>
        <v>0.55999999999994543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18112.63</v>
      </c>
      <c r="D1056" s="1">
        <f>BILANCA!E78</f>
        <v>4628.6899999999996</v>
      </c>
      <c r="E1056" s="1">
        <v>0</v>
      </c>
      <c r="F1056" s="1">
        <v>0</v>
      </c>
      <c r="G1056" s="2">
        <f t="shared" si="22"/>
        <v>1998.01073</v>
      </c>
      <c r="H1056" s="2">
        <f t="shared" si="19"/>
        <v>0.67999999999938154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18112.63</v>
      </c>
      <c r="D1064" s="1">
        <f>BILANCA!E86</f>
        <v>4628.6899999999996</v>
      </c>
      <c r="E1064" s="1">
        <v>0</v>
      </c>
      <c r="F1064" s="1">
        <v>0</v>
      </c>
      <c r="G1064" s="2">
        <f t="shared" si="22"/>
        <v>2216.9708100000003</v>
      </c>
      <c r="H1064" s="2">
        <f t="shared" si="19"/>
        <v>0.67999999999938154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58263.39</v>
      </c>
      <c r="D1124" s="1">
        <f>BILANCA!E146</f>
        <v>7388.01</v>
      </c>
      <c r="E1124" s="1">
        <v>0</v>
      </c>
      <c r="F1124" s="1">
        <v>0</v>
      </c>
      <c r="G1124" s="2">
        <f t="shared" si="22"/>
        <v>10298.556809999998</v>
      </c>
      <c r="H1124" s="2">
        <f t="shared" si="23"/>
        <v>0.3999999999996362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3663.55</v>
      </c>
      <c r="E1137" s="1">
        <v>0</v>
      </c>
      <c r="F1137" s="1">
        <v>0</v>
      </c>
      <c r="G1137" s="2">
        <f t="shared" si="22"/>
        <v>1128.3733999999999</v>
      </c>
      <c r="H1137" s="2">
        <f t="shared" si="23"/>
        <v>0.4499999999998181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58263.39</v>
      </c>
      <c r="D1138" s="1">
        <f>BILANCA!E160</f>
        <v>3724.46</v>
      </c>
      <c r="E1138" s="1">
        <v>0</v>
      </c>
      <c r="F1138" s="1">
        <v>0</v>
      </c>
      <c r="G1138" s="2">
        <f t="shared" si="22"/>
        <v>10185.40805</v>
      </c>
      <c r="H1138" s="2">
        <f t="shared" si="23"/>
        <v>0.8499999999994543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159383.93</v>
      </c>
      <c r="D1148" s="1">
        <f>BILANCA!E170</f>
        <v>172810.97</v>
      </c>
      <c r="E1148" s="1">
        <v>0</v>
      </c>
      <c r="F1148" s="1">
        <v>0</v>
      </c>
      <c r="G1148" s="2">
        <f t="shared" si="22"/>
        <v>83325.968550000005</v>
      </c>
      <c r="H1148" s="2">
        <f t="shared" si="23"/>
        <v>0.10000000000582077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159383.93</v>
      </c>
      <c r="D1151" s="1">
        <f>BILANCA!E173</f>
        <v>172810.97</v>
      </c>
      <c r="E1151" s="1">
        <v>0</v>
      </c>
      <c r="F1151" s="1">
        <v>0</v>
      </c>
      <c r="G1151" s="2">
        <f t="shared" si="22"/>
        <v>84840.98616</v>
      </c>
      <c r="H1151" s="2">
        <f t="shared" si="23"/>
        <v>0.10000000000582077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2138060.0099999998</v>
      </c>
      <c r="D1152" s="1">
        <f>BILANCA!E175</f>
        <v>2364460.89</v>
      </c>
      <c r="E1152" s="1">
        <v>0</v>
      </c>
      <c r="F1152" s="1">
        <v>0</v>
      </c>
      <c r="G1152" s="2">
        <f t="shared" si="22"/>
        <v>1160519.9225099999</v>
      </c>
      <c r="H1152" s="2">
        <f t="shared" si="23"/>
        <v>0.11999999964609742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156930.70000000001</v>
      </c>
      <c r="D1153" s="1">
        <f>BILANCA!E176</f>
        <v>293832.60000000003</v>
      </c>
      <c r="E1153" s="1">
        <v>0</v>
      </c>
      <c r="F1153" s="1">
        <v>0</v>
      </c>
      <c r="G1153" s="2">
        <f t="shared" si="22"/>
        <v>126581.30300000001</v>
      </c>
      <c r="H1153" s="2">
        <f t="shared" si="23"/>
        <v>0.69999999995343387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150553.33000000002</v>
      </c>
      <c r="D1154" s="1">
        <f>BILANCA!E177</f>
        <v>287417.32</v>
      </c>
      <c r="E1154" s="1">
        <v>0</v>
      </c>
      <c r="F1154" s="1">
        <v>0</v>
      </c>
      <c r="G1154" s="2">
        <f t="shared" si="22"/>
        <v>124041.34287000002</v>
      </c>
      <c r="H1154" s="2">
        <f t="shared" si="23"/>
        <v>0.65000000002328306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48580.62</v>
      </c>
      <c r="D1155" s="1">
        <f>BILANCA!E178</f>
        <v>170434.46</v>
      </c>
      <c r="E1155" s="1">
        <v>0</v>
      </c>
      <c r="F1155" s="1">
        <v>0</v>
      </c>
      <c r="G1155" s="2">
        <f t="shared" si="22"/>
        <v>66985.320879999985</v>
      </c>
      <c r="H1155" s="2">
        <f t="shared" si="23"/>
        <v>0.83999999998923158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80927.210000000006</v>
      </c>
      <c r="D1156" s="1">
        <f>BILANCA!E179</f>
        <v>76394.97</v>
      </c>
      <c r="E1156" s="1">
        <v>0</v>
      </c>
      <c r="F1156" s="1">
        <v>0</v>
      </c>
      <c r="G1156" s="2">
        <f t="shared" si="22"/>
        <v>40433.06695</v>
      </c>
      <c r="H1156" s="2">
        <f t="shared" si="23"/>
        <v>0.24000000000523869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161.88999999999999</v>
      </c>
      <c r="D1157" s="1">
        <f>BILANCA!E180</f>
        <v>120.88</v>
      </c>
      <c r="E1157" s="1">
        <v>0</v>
      </c>
      <c r="F1157" s="1">
        <v>0</v>
      </c>
      <c r="G1157" s="2">
        <f t="shared" si="22"/>
        <v>70.235099999999989</v>
      </c>
      <c r="H1157" s="2">
        <f t="shared" si="23"/>
        <v>0.23000000000001819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161.88999999999999</v>
      </c>
      <c r="D1160" s="1">
        <f>BILANCA!E183</f>
        <v>120.88</v>
      </c>
      <c r="E1160" s="1">
        <v>0</v>
      </c>
      <c r="F1160" s="1">
        <v>0</v>
      </c>
      <c r="G1160" s="2">
        <f t="shared" si="22"/>
        <v>71.44605</v>
      </c>
      <c r="H1160" s="2">
        <f t="shared" si="23"/>
        <v>0.23000000000001819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35085.46</v>
      </c>
      <c r="E1163" s="1">
        <v>0</v>
      </c>
      <c r="F1163" s="1">
        <v>0</v>
      </c>
      <c r="G1163" s="2">
        <f t="shared" si="22"/>
        <v>12630.765599999999</v>
      </c>
      <c r="H1163" s="2">
        <f t="shared" si="23"/>
        <v>0.45999999999912689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20883.61</v>
      </c>
      <c r="D1165" s="1">
        <f>BILANCA!E188</f>
        <v>5381.55</v>
      </c>
      <c r="E1165" s="1">
        <v>0</v>
      </c>
      <c r="F1165" s="1">
        <v>0</v>
      </c>
      <c r="G1165" s="2">
        <f t="shared" si="22"/>
        <v>5759.7012199999999</v>
      </c>
      <c r="H1165" s="2">
        <f t="shared" si="23"/>
        <v>0.83999999999923602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3717.99</v>
      </c>
      <c r="D1166" s="1">
        <f>BILANCA!E189</f>
        <v>6415.28</v>
      </c>
      <c r="E1166" s="1">
        <v>0</v>
      </c>
      <c r="F1166" s="1">
        <v>0</v>
      </c>
      <c r="G1166" s="2">
        <f t="shared" si="22"/>
        <v>3028.38465</v>
      </c>
      <c r="H1166" s="2">
        <f t="shared" si="23"/>
        <v>0.28999999999996362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2659.38</v>
      </c>
      <c r="D1211" s="1">
        <f>BILANCA!E234</f>
        <v>0</v>
      </c>
      <c r="E1211" s="1">
        <v>0</v>
      </c>
      <c r="F1211" s="1">
        <v>0</v>
      </c>
      <c r="G1211" s="2">
        <f t="shared" si="22"/>
        <v>606.33864000000005</v>
      </c>
      <c r="H1211" s="2">
        <f t="shared" si="23"/>
        <v>0.38000000000010914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2659.38</v>
      </c>
      <c r="D1213" s="1">
        <f>BILANCA!E236</f>
        <v>0</v>
      </c>
      <c r="E1213" s="1">
        <v>0</v>
      </c>
      <c r="F1213" s="1">
        <v>0</v>
      </c>
      <c r="G1213" s="2">
        <f t="shared" si="22"/>
        <v>611.65740000000005</v>
      </c>
      <c r="H1213" s="2">
        <f t="shared" si="23"/>
        <v>0.38000000000010914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1981129.3099999998</v>
      </c>
      <c r="D1214" s="1">
        <f>BILANCA!E237</f>
        <v>2070628.29</v>
      </c>
      <c r="E1214" s="1">
        <v>0</v>
      </c>
      <c r="F1214" s="1">
        <v>0</v>
      </c>
      <c r="G1214" s="2">
        <f t="shared" si="22"/>
        <v>1414271.14059</v>
      </c>
      <c r="H1214" s="2">
        <f t="shared" si="23"/>
        <v>0.59999999986030161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1946053.9</v>
      </c>
      <c r="D1215" s="1">
        <f>BILANCA!E238</f>
        <v>2019387.94</v>
      </c>
      <c r="E1215" s="1">
        <v>0</v>
      </c>
      <c r="F1215" s="1">
        <v>0</v>
      </c>
      <c r="G1215" s="2">
        <f t="shared" si="22"/>
        <v>1388480.50896</v>
      </c>
      <c r="H1215" s="2">
        <f t="shared" si="23"/>
        <v>0.16000000014901161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1946053.9</v>
      </c>
      <c r="D1216" s="1">
        <f>BILANCA!E239</f>
        <v>2019387.94</v>
      </c>
      <c r="E1216" s="1">
        <v>0</v>
      </c>
      <c r="F1216" s="1">
        <v>0</v>
      </c>
      <c r="G1216" s="2">
        <f t="shared" si="22"/>
        <v>1394465.33874</v>
      </c>
      <c r="H1216" s="2">
        <f t="shared" si="23"/>
        <v>0.16000000014901161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1931804.45</v>
      </c>
      <c r="D1217" s="1">
        <f>BILANCA!E240</f>
        <v>1997158.49</v>
      </c>
      <c r="E1217" s="1">
        <v>0</v>
      </c>
      <c r="F1217" s="1">
        <v>0</v>
      </c>
      <c r="G1217" s="2">
        <f t="shared" si="22"/>
        <v>1386712.4146199999</v>
      </c>
      <c r="H1217" s="2">
        <f t="shared" si="23"/>
        <v>0.93999999994412065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14249.45</v>
      </c>
      <c r="D1218" s="1">
        <f>BILANCA!E241</f>
        <v>22229.45</v>
      </c>
      <c r="E1218" s="1">
        <v>0</v>
      </c>
      <c r="F1218" s="1">
        <v>0</v>
      </c>
      <c r="G1218" s="2">
        <f t="shared" si="22"/>
        <v>13796.46225</v>
      </c>
      <c r="H1218" s="2">
        <f t="shared" si="23"/>
        <v>0.90000000000145519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-19017.8</v>
      </c>
      <c r="D1222" s="1">
        <f>BILANCA!E245</f>
        <v>43852.34</v>
      </c>
      <c r="E1222" s="1">
        <v>0</v>
      </c>
      <c r="F1222" s="1">
        <v>0</v>
      </c>
      <c r="G1222" s="2">
        <f t="shared" si="22"/>
        <v>16416.16432</v>
      </c>
      <c r="H1222" s="2">
        <f t="shared" si="23"/>
        <v>0.53999999999723514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43852.34</v>
      </c>
      <c r="E1223" s="1">
        <v>0</v>
      </c>
      <c r="F1223" s="1">
        <v>0</v>
      </c>
      <c r="G1223" s="2">
        <f t="shared" si="22"/>
        <v>21049.123199999998</v>
      </c>
      <c r="H1223" s="2">
        <f t="shared" si="23"/>
        <v>0.33999999999650754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43852.34</v>
      </c>
      <c r="E1224" s="1">
        <v>0</v>
      </c>
      <c r="F1224" s="1">
        <v>0</v>
      </c>
      <c r="G1224" s="2">
        <f t="shared" si="22"/>
        <v>21136.827879999997</v>
      </c>
      <c r="H1224" s="2">
        <f t="shared" si="23"/>
        <v>0.33999999999650754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19017.8</v>
      </c>
      <c r="D1227" s="1">
        <f>BILANCA!E250</f>
        <v>0</v>
      </c>
      <c r="E1227" s="1">
        <v>0</v>
      </c>
      <c r="F1227" s="1">
        <v>0</v>
      </c>
      <c r="G1227" s="2">
        <f t="shared" si="22"/>
        <v>4640.3431999999993</v>
      </c>
      <c r="H1227" s="2">
        <f t="shared" si="23"/>
        <v>0.2000000000007276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19017.8</v>
      </c>
      <c r="D1229" s="1">
        <f>BILANCA!E252</f>
        <v>0</v>
      </c>
      <c r="E1229" s="1">
        <v>0</v>
      </c>
      <c r="F1229" s="1">
        <v>0</v>
      </c>
      <c r="G1229" s="2">
        <f t="shared" si="22"/>
        <v>4678.3787999999995</v>
      </c>
      <c r="H1229" s="2">
        <f t="shared" si="23"/>
        <v>0.2000000000007276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54093.21</v>
      </c>
      <c r="D1232" s="1">
        <f>BILANCA!E255</f>
        <v>7388.01</v>
      </c>
      <c r="E1232" s="1">
        <v>0</v>
      </c>
      <c r="F1232" s="1">
        <v>0</v>
      </c>
      <c r="G1232" s="2">
        <f t="shared" si="22"/>
        <v>17148.438269999999</v>
      </c>
      <c r="H1232" s="2">
        <f t="shared" si="23"/>
        <v>0.21999999999934516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14311.53</v>
      </c>
      <c r="D1236" s="1">
        <f>BILANCA!E259</f>
        <v>17145.28</v>
      </c>
      <c r="E1236" s="1">
        <v>0</v>
      </c>
      <c r="F1236" s="1">
        <v>0</v>
      </c>
      <c r="G1236" s="2">
        <f t="shared" si="22"/>
        <v>12296.32877</v>
      </c>
      <c r="H1236" s="2">
        <f t="shared" si="23"/>
        <v>0.74999999999818101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14311.53</v>
      </c>
      <c r="D1237" s="1">
        <f>BILANCA!E260</f>
        <v>17145.28</v>
      </c>
      <c r="E1237" s="1">
        <v>0</v>
      </c>
      <c r="F1237" s="1">
        <v>0</v>
      </c>
      <c r="G1237" s="2">
        <f t="shared" si="22"/>
        <v>12344.93086</v>
      </c>
      <c r="H1237" s="2">
        <f t="shared" si="23"/>
        <v>0.74999999999818101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58263.39</v>
      </c>
      <c r="D1240" s="1">
        <f>BILANCA!E264</f>
        <v>7388.01</v>
      </c>
      <c r="E1240" s="1">
        <v>0</v>
      </c>
      <c r="F1240" s="1">
        <v>0</v>
      </c>
      <c r="G1240" s="2">
        <f t="shared" si="22"/>
        <v>18771.128369999999</v>
      </c>
      <c r="H1240" s="2">
        <f t="shared" si="23"/>
        <v>0.3999999999996362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18112.63</v>
      </c>
      <c r="D1244" s="1">
        <f>BILANCA!E268</f>
        <v>4628.6899999999996</v>
      </c>
      <c r="E1244" s="1">
        <v>0</v>
      </c>
      <c r="F1244" s="1">
        <v>0</v>
      </c>
      <c r="G1244" s="2">
        <f t="shared" si="24"/>
        <v>7143.5726100000011</v>
      </c>
      <c r="H1244" s="2">
        <f t="shared" si="23"/>
        <v>0.67999999999938154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150553.32999999999</v>
      </c>
      <c r="D1264" s="1">
        <f>BILANCA!E288</f>
        <v>287417.32</v>
      </c>
      <c r="E1264" s="1">
        <v>0</v>
      </c>
      <c r="F1264" s="1">
        <v>0</v>
      </c>
      <c r="G1264" s="2">
        <f t="shared" si="24"/>
        <v>203834.01957</v>
      </c>
      <c r="H1264" s="2">
        <f t="shared" si="23"/>
        <v>0.64999999999417923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3717.99</v>
      </c>
      <c r="D1266" s="1">
        <f>BILANCA!E290</f>
        <v>6415.28</v>
      </c>
      <c r="E1266" s="1">
        <v>0</v>
      </c>
      <c r="F1266" s="1">
        <v>0</v>
      </c>
      <c r="G1266" s="2">
        <f t="shared" si="24"/>
        <v>4683.2396499999995</v>
      </c>
      <c r="H1266" s="2">
        <f t="shared" si="23"/>
        <v>0.28999999999996362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16323.51</v>
      </c>
      <c r="D1274" s="1">
        <f>BILANCA!E298</f>
        <v>0</v>
      </c>
      <c r="E1274" s="1">
        <v>0</v>
      </c>
      <c r="F1274" s="1">
        <v>0</v>
      </c>
      <c r="G1274" s="2">
        <f t="shared" si="24"/>
        <v>4750.1414100000002</v>
      </c>
      <c r="H1274" s="2">
        <f t="shared" si="23"/>
        <v>0.48999999999978172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4155.12</v>
      </c>
      <c r="D1278" s="1">
        <f>BILANCA!E302</f>
        <v>4110.26</v>
      </c>
      <c r="E1278" s="1">
        <v>0</v>
      </c>
      <c r="F1278" s="1">
        <v>0</v>
      </c>
      <c r="G1278" s="2">
        <f t="shared" si="24"/>
        <v>3650.8137999999999</v>
      </c>
      <c r="H1278" s="2">
        <f t="shared" si="23"/>
        <v>0.38000000000010914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1898255.8800000001</v>
      </c>
      <c r="D1408" s="1">
        <f>'RAS-funkcijski'!E114</f>
        <v>2414164.12</v>
      </c>
      <c r="E1408" s="1">
        <v>0</v>
      </c>
      <c r="F1408" s="1">
        <v>0</v>
      </c>
      <c r="G1408" s="2">
        <f t="shared" si="24"/>
        <v>739924.25320000004</v>
      </c>
      <c r="H1408" s="2">
        <f t="shared" si="27"/>
        <v>0.23999999999068677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1821764.55</v>
      </c>
      <c r="D1409" s="1">
        <f>'RAS-funkcijski'!E115</f>
        <v>2334282.54</v>
      </c>
      <c r="E1409" s="1">
        <v>0</v>
      </c>
      <c r="F1409" s="1">
        <v>0</v>
      </c>
      <c r="G1409" s="2">
        <f t="shared" si="24"/>
        <v>720426.58893000009</v>
      </c>
      <c r="H1409" s="2">
        <f t="shared" si="27"/>
        <v>0.90999999991618097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1821764.55</v>
      </c>
      <c r="D1411" s="1">
        <f>'RAS-funkcijski'!E117</f>
        <v>2334282.54</v>
      </c>
      <c r="E1411" s="1">
        <v>0</v>
      </c>
      <c r="F1411" s="1">
        <v>0</v>
      </c>
      <c r="G1411" s="2">
        <f t="shared" si="24"/>
        <v>733407.24818999995</v>
      </c>
      <c r="H1411" s="2">
        <f t="shared" si="27"/>
        <v>0.90999999991618097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76491.33</v>
      </c>
      <c r="D1420" s="1">
        <f>'RAS-funkcijski'!E126</f>
        <v>79881.58</v>
      </c>
      <c r="E1420" s="1">
        <v>0</v>
      </c>
      <c r="F1420" s="1">
        <v>0</v>
      </c>
      <c r="G1420" s="2">
        <f t="shared" si="24"/>
        <v>28823.047780000001</v>
      </c>
      <c r="H1420" s="2">
        <f t="shared" si="27"/>
        <v>0.75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1898255.8800000001</v>
      </c>
      <c r="D1435" s="13">
        <f>'RAS-funkcijski'!E141</f>
        <v>2414164.12</v>
      </c>
      <c r="E1435" s="13">
        <v>0</v>
      </c>
      <c r="F1435" s="13">
        <v>0</v>
      </c>
      <c r="G1435" s="14">
        <f t="shared" si="24"/>
        <v>921542.02444000007</v>
      </c>
      <c r="H1435" s="14">
        <f t="shared" si="27"/>
        <v>0.23999999999068677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154271.32</v>
      </c>
      <c r="D1480" s="6"/>
      <c r="E1480" s="6">
        <v>0</v>
      </c>
      <c r="F1480" s="6">
        <v>0</v>
      </c>
      <c r="G1480" s="7">
        <f t="shared" ref="G1480:G1580" si="34">B1480/1000*C1480</f>
        <v>154.27132</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2750978.19</v>
      </c>
      <c r="D1481" s="1">
        <v>0</v>
      </c>
      <c r="E1481" s="1">
        <v>0</v>
      </c>
      <c r="F1481" s="1">
        <v>0</v>
      </c>
      <c r="G1481" s="2">
        <f t="shared" si="34"/>
        <v>5501.9563799999996</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2673970.2799999998</v>
      </c>
      <c r="D1483" s="1">
        <v>0</v>
      </c>
      <c r="E1483" s="1">
        <v>0</v>
      </c>
      <c r="F1483" s="1">
        <v>0</v>
      </c>
      <c r="G1483" s="2">
        <f t="shared" si="34"/>
        <v>10695.88112</v>
      </c>
      <c r="H1483" s="2">
        <f t="shared" si="35"/>
        <v>0.27999999979510903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2300095.0499999998</v>
      </c>
      <c r="D1484" s="1">
        <v>0</v>
      </c>
      <c r="E1484" s="1">
        <v>0</v>
      </c>
      <c r="F1484" s="1">
        <v>0</v>
      </c>
      <c r="G1484" s="2">
        <f t="shared" si="34"/>
        <v>11500.47525</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314284.68</v>
      </c>
      <c r="D1485" s="1">
        <v>0</v>
      </c>
      <c r="E1485" s="1">
        <v>0</v>
      </c>
      <c r="F1485" s="1">
        <v>0</v>
      </c>
      <c r="G1485" s="2">
        <f t="shared" si="34"/>
        <v>1885.7080800000001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764.13</v>
      </c>
      <c r="D1486" s="1">
        <v>0</v>
      </c>
      <c r="E1486" s="1">
        <v>0</v>
      </c>
      <c r="F1486" s="1">
        <v>0</v>
      </c>
      <c r="G1486" s="2">
        <f t="shared" si="34"/>
        <v>5.3489100000000001</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50644.61</v>
      </c>
      <c r="D1489" s="1">
        <v>0</v>
      </c>
      <c r="E1489" s="1">
        <v>0</v>
      </c>
      <c r="F1489" s="1">
        <v>0</v>
      </c>
      <c r="G1489" s="2">
        <f t="shared" si="34"/>
        <v>506.4461</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8181.81</v>
      </c>
      <c r="D1491" s="1">
        <v>0</v>
      </c>
      <c r="E1491" s="1">
        <v>0</v>
      </c>
      <c r="F1491" s="1">
        <v>0</v>
      </c>
      <c r="G1491" s="2">
        <f t="shared" si="34"/>
        <v>98.181720000000013</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77007.91</v>
      </c>
      <c r="D1492" s="1">
        <v>0</v>
      </c>
      <c r="E1492" s="1">
        <v>0</v>
      </c>
      <c r="F1492" s="1">
        <v>0</v>
      </c>
      <c r="G1492" s="2">
        <f t="shared" si="34"/>
        <v>1001.10283</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2611416.91</v>
      </c>
      <c r="D1499" s="1">
        <v>0</v>
      </c>
      <c r="E1499" s="1">
        <v>0</v>
      </c>
      <c r="F1499" s="1">
        <v>0</v>
      </c>
      <c r="G1499" s="2">
        <f t="shared" si="34"/>
        <v>52228.338200000006</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2537106.29</v>
      </c>
      <c r="D1501" s="1">
        <v>0</v>
      </c>
      <c r="E1501" s="1">
        <v>0</v>
      </c>
      <c r="F1501" s="1">
        <v>0</v>
      </c>
      <c r="G1501" s="2">
        <f t="shared" si="34"/>
        <v>55816.338380000001</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2197612.35</v>
      </c>
      <c r="D1502" s="1">
        <v>0</v>
      </c>
      <c r="E1502" s="1">
        <v>0</v>
      </c>
      <c r="F1502" s="1">
        <v>0</v>
      </c>
      <c r="G1502" s="2">
        <f t="shared" si="34"/>
        <v>50545.084049999998</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320329.39</v>
      </c>
      <c r="D1503" s="1">
        <v>0</v>
      </c>
      <c r="E1503" s="1">
        <v>0</v>
      </c>
      <c r="F1503" s="1">
        <v>0</v>
      </c>
      <c r="G1503" s="2">
        <f t="shared" si="34"/>
        <v>7687.9053600000007</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805.14</v>
      </c>
      <c r="D1504" s="1">
        <v>0</v>
      </c>
      <c r="E1504" s="1">
        <v>0</v>
      </c>
      <c r="F1504" s="1">
        <v>0</v>
      </c>
      <c r="G1504" s="2">
        <f t="shared" si="34"/>
        <v>20.128500000000003</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15559.15</v>
      </c>
      <c r="D1508" s="1">
        <v>0</v>
      </c>
      <c r="E1508" s="1">
        <v>0</v>
      </c>
      <c r="F1508" s="1">
        <v>0</v>
      </c>
      <c r="G1508" s="2">
        <f t="shared" si="34"/>
        <v>451.21535</v>
      </c>
      <c r="H1508" s="2">
        <f t="shared" si="35"/>
        <v>0.1499999999996362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2800.26</v>
      </c>
      <c r="D1509" s="1">
        <v>0</v>
      </c>
      <c r="E1509" s="1">
        <v>0</v>
      </c>
      <c r="F1509" s="1">
        <v>0</v>
      </c>
      <c r="G1509" s="2">
        <f t="shared" si="34"/>
        <v>84.007800000000003</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74310.62</v>
      </c>
      <c r="D1510" s="1">
        <v>0</v>
      </c>
      <c r="E1510" s="1">
        <v>0</v>
      </c>
      <c r="F1510" s="1">
        <v>0</v>
      </c>
      <c r="G1510" s="2">
        <f t="shared" si="34"/>
        <v>2303.6292199999998</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293832.59999999963</v>
      </c>
      <c r="D1517" s="1">
        <v>0</v>
      </c>
      <c r="E1517" s="1">
        <v>0</v>
      </c>
      <c r="F1517" s="1">
        <v>0</v>
      </c>
      <c r="G1517" s="2">
        <f t="shared" si="34"/>
        <v>11165.638799999986</v>
      </c>
      <c r="H1517" s="2">
        <f t="shared" si="3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123398.14</v>
      </c>
      <c r="D1518" s="1">
        <v>0</v>
      </c>
      <c r="E1518" s="1">
        <v>0</v>
      </c>
      <c r="F1518" s="1">
        <v>0</v>
      </c>
      <c r="G1518" s="2">
        <f t="shared" si="34"/>
        <v>4812.5274600000002</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116982.86</v>
      </c>
      <c r="D1524" s="1">
        <v>0</v>
      </c>
      <c r="E1524" s="1">
        <v>0</v>
      </c>
      <c r="F1524" s="1">
        <v>0</v>
      </c>
      <c r="G1524" s="2">
        <f t="shared" si="34"/>
        <v>5264.2286999999997</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76394.97</v>
      </c>
      <c r="D1530" s="1">
        <v>0</v>
      </c>
      <c r="E1530" s="1">
        <v>0</v>
      </c>
      <c r="F1530" s="1">
        <v>0</v>
      </c>
      <c r="G1530" s="2">
        <f t="shared" si="34"/>
        <v>3896.14347</v>
      </c>
      <c r="H1530" s="2">
        <f t="shared" si="35"/>
        <v>2.9999999998835847E-2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76394.97</v>
      </c>
      <c r="D1531" s="1">
        <v>0</v>
      </c>
      <c r="E1531" s="1">
        <v>0</v>
      </c>
      <c r="F1531" s="1">
        <v>0</v>
      </c>
      <c r="G1531" s="2">
        <f t="shared" si="34"/>
        <v>3972.5384399999998</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120.88</v>
      </c>
      <c r="D1535" s="1">
        <v>0</v>
      </c>
      <c r="E1535" s="1">
        <v>0</v>
      </c>
      <c r="F1535" s="1">
        <v>0</v>
      </c>
      <c r="G1535" s="2">
        <f t="shared" si="34"/>
        <v>6.7692800000000002</v>
      </c>
      <c r="H1535" s="2">
        <f t="shared" si="35"/>
        <v>0.12000000000000455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120.88</v>
      </c>
      <c r="D1536" s="1">
        <v>0</v>
      </c>
      <c r="E1536" s="1">
        <v>0</v>
      </c>
      <c r="F1536" s="1">
        <v>0</v>
      </c>
      <c r="G1536" s="2">
        <f t="shared" si="34"/>
        <v>6.8901599999999998</v>
      </c>
      <c r="H1536" s="2">
        <f t="shared" si="35"/>
        <v>0.12000000000000455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35085.46</v>
      </c>
      <c r="D1550" s="1">
        <v>0</v>
      </c>
      <c r="E1550" s="1">
        <v>0</v>
      </c>
      <c r="F1550" s="1">
        <v>0</v>
      </c>
      <c r="G1550" s="2">
        <f t="shared" si="34"/>
        <v>2491.0676599999997</v>
      </c>
      <c r="H1550" s="2">
        <f t="shared" si="35"/>
        <v>0.45999999999912689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35085.46</v>
      </c>
      <c r="D1551" s="1">
        <v>0</v>
      </c>
      <c r="E1551" s="1">
        <v>0</v>
      </c>
      <c r="F1551" s="1">
        <v>0</v>
      </c>
      <c r="G1551" s="2">
        <f t="shared" si="34"/>
        <v>2526.1531199999999</v>
      </c>
      <c r="H1551" s="2">
        <f t="shared" si="35"/>
        <v>0.45999999999912689</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5381.55</v>
      </c>
      <c r="D1560" s="1">
        <v>0</v>
      </c>
      <c r="E1560" s="1">
        <v>0</v>
      </c>
      <c r="F1560" s="1">
        <v>0</v>
      </c>
      <c r="G1560" s="2">
        <f t="shared" si="34"/>
        <v>435.90555000000001</v>
      </c>
      <c r="H1560" s="2">
        <f t="shared" si="35"/>
        <v>0.4499999999998181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5381.55</v>
      </c>
      <c r="D1561" s="1">
        <v>0</v>
      </c>
      <c r="E1561" s="1">
        <v>0</v>
      </c>
      <c r="F1561" s="1">
        <v>0</v>
      </c>
      <c r="G1561" s="2">
        <f t="shared" si="34"/>
        <v>441.28710000000001</v>
      </c>
      <c r="H1561" s="2">
        <f t="shared" si="35"/>
        <v>0.4499999999998181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6415.28</v>
      </c>
      <c r="D1565" s="1">
        <v>0</v>
      </c>
      <c r="E1565" s="1">
        <v>0</v>
      </c>
      <c r="F1565" s="1">
        <v>0</v>
      </c>
      <c r="G1565" s="2">
        <f t="shared" si="34"/>
        <v>551.71407999999997</v>
      </c>
      <c r="H1565" s="2">
        <f t="shared" si="35"/>
        <v>0.27999999999974534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6415.28</v>
      </c>
      <c r="D1566" s="1">
        <v>0</v>
      </c>
      <c r="E1566" s="1">
        <v>0</v>
      </c>
      <c r="F1566" s="1">
        <v>0</v>
      </c>
      <c r="G1566" s="2">
        <f t="shared" si="34"/>
        <v>558.12935999999991</v>
      </c>
      <c r="H1566" s="2">
        <f t="shared" si="35"/>
        <v>0.27999999999974534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170434.46</v>
      </c>
      <c r="D1576" s="1">
        <v>0</v>
      </c>
      <c r="E1576" s="1">
        <v>0</v>
      </c>
      <c r="F1576" s="1">
        <v>0</v>
      </c>
      <c r="G1576" s="2">
        <f t="shared" si="34"/>
        <v>16532.142619999999</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170434.46</v>
      </c>
      <c r="D1578" s="1">
        <v>0</v>
      </c>
      <c r="E1578" s="1">
        <v>0</v>
      </c>
      <c r="F1578" s="1">
        <v>0</v>
      </c>
      <c r="G1578" s="2">
        <f t="shared" si="34"/>
        <v>16873.01154</v>
      </c>
      <c r="H1578" s="2">
        <f t="shared" si="35"/>
        <v>0.45999999999185093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15147</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1952349.38</v>
      </c>
      <c r="I16" s="170">
        <f>'PR-RAS'!E6</f>
        <v>2453939.96</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1811286.8800000001</v>
      </c>
      <c r="I17" s="170">
        <f>'PR-RAS'!E151</f>
        <v>2337156.21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43852.339999999851</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19017.800000000221</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1848448.8600000003</v>
      </c>
      <c r="I20" s="173">
        <f>BILANCA!E7</f>
        <v>2020838.8199999998</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289611.15000000002</v>
      </c>
      <c r="I21" s="175">
        <f>BILANCA!E68</f>
        <v>343622.07</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156930.70000000001</v>
      </c>
      <c r="I22" s="175">
        <f>BILANCA!E176</f>
        <v>293832.60000000003</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1981129.3099999998</v>
      </c>
      <c r="I23" s="177">
        <f>BILANCA!E237</f>
        <v>2070628.29</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1898255.8800000001</v>
      </c>
      <c r="I27" s="175">
        <f>'RAS-funkcijski'!E114</f>
        <v>2414164.12</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1898255.8800000001</v>
      </c>
      <c r="I28" s="179">
        <f>'RAS-funkcijski'!E141</f>
        <v>2414164.12</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154271.32</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293832.59999999963</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123398.14</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170434.46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69" zoomScaleNormal="100" workbookViewId="0">
      <selection activeCell="E78" sqref="E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1952349.38</v>
      </c>
      <c r="E6" s="51">
        <f>E7+E44+E50+E82+E106+E124+E133+E139</f>
        <v>2453939.96</v>
      </c>
      <c r="F6" s="52">
        <f t="shared" ref="F6:F131" si="0">IF(D6&lt;&gt;0,IF(E6/D6&gt;=100,"&gt;&gt;100",E6/D6*100),"-")</f>
        <v>125.69164029442312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1559547.73</v>
      </c>
      <c r="E50" s="51">
        <f>E51+E54+E59+E62+E65+E68+E71+E74+E77</f>
        <v>1971650.3399999999</v>
      </c>
      <c r="F50" s="52">
        <f t="shared" si="0"/>
        <v>126.42449487583171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1509815</v>
      </c>
      <c r="E68" s="51">
        <f t="shared" si="15"/>
        <v>1911457.64</v>
      </c>
      <c r="F68" s="52">
        <f t="shared" si="0"/>
        <v>126.60210952997552</v>
      </c>
    </row>
    <row r="69" spans="1:6" ht="12.75" customHeight="1" x14ac:dyDescent="0.2">
      <c r="A69" s="53" t="s">
        <v>184</v>
      </c>
      <c r="B69" s="85" t="s">
        <v>185</v>
      </c>
      <c r="C69" s="50" t="s">
        <v>184</v>
      </c>
      <c r="D69" s="242">
        <v>1509815</v>
      </c>
      <c r="E69" s="242">
        <v>1854665.13</v>
      </c>
      <c r="F69" s="52">
        <f t="shared" si="0"/>
        <v>122.8405552998215</v>
      </c>
    </row>
    <row r="70" spans="1:6" ht="24" x14ac:dyDescent="0.2">
      <c r="A70" s="53" t="s">
        <v>186</v>
      </c>
      <c r="B70" s="85" t="s">
        <v>187</v>
      </c>
      <c r="C70" s="50" t="s">
        <v>186</v>
      </c>
      <c r="D70" s="242">
        <v>0</v>
      </c>
      <c r="E70" s="242">
        <v>56792.51</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8524</v>
      </c>
      <c r="F74" s="52" t="str">
        <f t="shared" si="0"/>
        <v>-</v>
      </c>
    </row>
    <row r="75" spans="1:6" ht="12.75" customHeight="1" x14ac:dyDescent="0.2">
      <c r="A75" s="53" t="s">
        <v>196</v>
      </c>
      <c r="B75" s="85" t="s">
        <v>197</v>
      </c>
      <c r="C75" s="50" t="s">
        <v>196</v>
      </c>
      <c r="D75" s="242">
        <v>0</v>
      </c>
      <c r="E75" s="242">
        <v>8524</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49732.73</v>
      </c>
      <c r="E77" s="51">
        <f t="shared" si="18"/>
        <v>51668.7</v>
      </c>
      <c r="F77" s="52">
        <f t="shared" si="0"/>
        <v>103.89274829674542</v>
      </c>
    </row>
    <row r="78" spans="1:6" ht="12.75" customHeight="1" x14ac:dyDescent="0.2">
      <c r="A78" s="53">
        <v>6391</v>
      </c>
      <c r="B78" s="85" t="s">
        <v>202</v>
      </c>
      <c r="C78" s="50" t="s">
        <v>203</v>
      </c>
      <c r="D78" s="242">
        <v>180</v>
      </c>
      <c r="E78" s="242">
        <v>252</v>
      </c>
      <c r="F78" s="52">
        <f t="shared" si="0"/>
        <v>140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49552.73</v>
      </c>
      <c r="E80" s="242">
        <v>51416.7</v>
      </c>
      <c r="F80" s="52">
        <f t="shared" si="0"/>
        <v>103.76158891750262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21846.15</v>
      </c>
      <c r="E106" s="51">
        <f t="shared" si="23"/>
        <v>27378.05</v>
      </c>
      <c r="F106" s="52">
        <f t="shared" si="0"/>
        <v>125.32208192290173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21846.15</v>
      </c>
      <c r="E112" s="51">
        <f t="shared" si="25"/>
        <v>27378.05</v>
      </c>
      <c r="F112" s="52">
        <f t="shared" si="0"/>
        <v>125.32208192290173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21846.15</v>
      </c>
      <c r="E117" s="242">
        <v>27378.05</v>
      </c>
      <c r="F117" s="52">
        <f t="shared" si="0"/>
        <v>125.32208192290173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40362.85</v>
      </c>
      <c r="E124" s="51">
        <f t="shared" si="27"/>
        <v>12770.82</v>
      </c>
      <c r="F124" s="52">
        <f t="shared" si="0"/>
        <v>31.640035329517119</v>
      </c>
    </row>
    <row r="125" spans="1:6" ht="12.75" customHeight="1" x14ac:dyDescent="0.2">
      <c r="A125" s="53">
        <v>661</v>
      </c>
      <c r="B125" s="86" t="s">
        <v>296</v>
      </c>
      <c r="C125" s="50" t="s">
        <v>297</v>
      </c>
      <c r="D125" s="51">
        <f t="shared" ref="D125:E125" si="28">SUM(D126:D127)</f>
        <v>16517.849999999999</v>
      </c>
      <c r="E125" s="51">
        <f t="shared" si="28"/>
        <v>12770.82</v>
      </c>
      <c r="F125" s="52">
        <f t="shared" si="0"/>
        <v>77.315268028224011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16517.849999999999</v>
      </c>
      <c r="E127" s="242">
        <v>12770.82</v>
      </c>
      <c r="F127" s="52">
        <f t="shared" si="0"/>
        <v>77.315268028224011</v>
      </c>
    </row>
    <row r="128" spans="1:6" ht="24" x14ac:dyDescent="0.2">
      <c r="A128" s="53">
        <v>663</v>
      </c>
      <c r="B128" s="231" t="s">
        <v>302</v>
      </c>
      <c r="C128" s="50" t="s">
        <v>303</v>
      </c>
      <c r="D128" s="51">
        <f t="shared" ref="D128:E128" si="29">SUM(D129:D132)</f>
        <v>23845</v>
      </c>
      <c r="E128" s="51">
        <f t="shared" si="29"/>
        <v>0</v>
      </c>
      <c r="F128" s="52">
        <f t="shared" si="0"/>
        <v>0</v>
      </c>
    </row>
    <row r="129" spans="1:6" ht="12.75" customHeight="1" x14ac:dyDescent="0.2">
      <c r="A129" s="53">
        <v>6631</v>
      </c>
      <c r="B129" s="86" t="s">
        <v>304</v>
      </c>
      <c r="C129" s="50" t="s">
        <v>305</v>
      </c>
      <c r="D129" s="242">
        <v>23845</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330592.64999999997</v>
      </c>
      <c r="E133" s="51">
        <f t="shared" si="30"/>
        <v>442140.75</v>
      </c>
      <c r="F133" s="52">
        <f t="shared" ref="F133:F223" si="31">IF(D133&lt;&gt;0,IF(E133/D133&gt;=100,"&gt;&gt;100",E133/D133*100),"-")</f>
        <v>133.74185723729795</v>
      </c>
    </row>
    <row r="134" spans="1:6" ht="24" x14ac:dyDescent="0.2">
      <c r="A134" s="53">
        <v>671</v>
      </c>
      <c r="B134" s="232" t="s">
        <v>314</v>
      </c>
      <c r="C134" s="50" t="s">
        <v>315</v>
      </c>
      <c r="D134" s="51">
        <f t="shared" ref="D134:E134" si="32">SUM(D135:D137)</f>
        <v>330592.64999999997</v>
      </c>
      <c r="E134" s="51">
        <f t="shared" si="32"/>
        <v>442140.75</v>
      </c>
      <c r="F134" s="52">
        <f t="shared" si="31"/>
        <v>133.74185723729795</v>
      </c>
    </row>
    <row r="135" spans="1:6" ht="12.75" customHeight="1" x14ac:dyDescent="0.2">
      <c r="A135" s="53">
        <v>6711</v>
      </c>
      <c r="B135" s="85" t="s">
        <v>316</v>
      </c>
      <c r="C135" s="50" t="s">
        <v>317</v>
      </c>
      <c r="D135" s="242">
        <v>311321.74</v>
      </c>
      <c r="E135" s="242">
        <v>417088.78</v>
      </c>
      <c r="F135" s="52">
        <f t="shared" si="31"/>
        <v>133.97354775159616</v>
      </c>
    </row>
    <row r="136" spans="1:6" ht="24" x14ac:dyDescent="0.2">
      <c r="A136" s="53">
        <v>6712</v>
      </c>
      <c r="B136" s="232" t="s">
        <v>318</v>
      </c>
      <c r="C136" s="50" t="s">
        <v>319</v>
      </c>
      <c r="D136" s="242">
        <v>19270.91</v>
      </c>
      <c r="E136" s="242">
        <v>25051.97</v>
      </c>
      <c r="F136" s="52">
        <f t="shared" si="31"/>
        <v>129.99889470709996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1811286.8800000001</v>
      </c>
      <c r="E151" s="51">
        <f t="shared" si="35"/>
        <v>2337156.21</v>
      </c>
      <c r="F151" s="52">
        <f t="shared" si="31"/>
        <v>129.03291222426344</v>
      </c>
    </row>
    <row r="152" spans="1:6" ht="12.75" customHeight="1" x14ac:dyDescent="0.2">
      <c r="A152" s="53">
        <v>31</v>
      </c>
      <c r="B152" s="85" t="s">
        <v>349</v>
      </c>
      <c r="C152" s="50" t="s">
        <v>35</v>
      </c>
      <c r="D152" s="51">
        <f t="shared" ref="D152:E152" si="36">D153+D158+D159</f>
        <v>1480729.12</v>
      </c>
      <c r="E152" s="51">
        <f t="shared" si="36"/>
        <v>1936538.3</v>
      </c>
      <c r="F152" s="52">
        <f t="shared" si="31"/>
        <v>130.78275248615356</v>
      </c>
    </row>
    <row r="153" spans="1:6" ht="12.75" customHeight="1" x14ac:dyDescent="0.2">
      <c r="A153" s="53">
        <v>311</v>
      </c>
      <c r="B153" s="85" t="s">
        <v>350</v>
      </c>
      <c r="C153" s="50" t="s">
        <v>351</v>
      </c>
      <c r="D153" s="51">
        <f t="shared" ref="D153:E153" si="37">SUM(D154:D157)</f>
        <v>1233222.3</v>
      </c>
      <c r="E153" s="51">
        <f t="shared" si="37"/>
        <v>1613550.78</v>
      </c>
      <c r="F153" s="52">
        <f t="shared" si="31"/>
        <v>130.8402207777138</v>
      </c>
    </row>
    <row r="154" spans="1:6" ht="12.75" customHeight="1" x14ac:dyDescent="0.2">
      <c r="A154" s="53">
        <v>3111</v>
      </c>
      <c r="B154" s="85" t="s">
        <v>352</v>
      </c>
      <c r="C154" s="50" t="s">
        <v>353</v>
      </c>
      <c r="D154" s="242">
        <v>1228734.0900000001</v>
      </c>
      <c r="E154" s="242">
        <v>1580626.39</v>
      </c>
      <c r="F154" s="52">
        <f t="shared" si="31"/>
        <v>128.63860479365391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4488.21</v>
      </c>
      <c r="E156" s="242">
        <v>20365.36</v>
      </c>
      <c r="F156" s="52">
        <f t="shared" si="31"/>
        <v>453.75238680899514</v>
      </c>
    </row>
    <row r="157" spans="1:6" ht="12.75" customHeight="1" x14ac:dyDescent="0.2">
      <c r="A157" s="53">
        <v>3114</v>
      </c>
      <c r="B157" s="85" t="s">
        <v>358</v>
      </c>
      <c r="C157" s="50" t="s">
        <v>359</v>
      </c>
      <c r="D157" s="242">
        <v>0</v>
      </c>
      <c r="E157" s="242">
        <v>12559.03</v>
      </c>
      <c r="F157" s="52" t="str">
        <f t="shared" si="31"/>
        <v>-</v>
      </c>
    </row>
    <row r="158" spans="1:6" ht="12.75" customHeight="1" x14ac:dyDescent="0.2">
      <c r="A158" s="53">
        <v>312</v>
      </c>
      <c r="B158" s="85" t="s">
        <v>360</v>
      </c>
      <c r="C158" s="50" t="s">
        <v>361</v>
      </c>
      <c r="D158" s="242">
        <v>52209.03</v>
      </c>
      <c r="E158" s="242">
        <v>65603.73</v>
      </c>
      <c r="F158" s="52">
        <f t="shared" si="31"/>
        <v>125.65590665063111</v>
      </c>
    </row>
    <row r="159" spans="1:6" ht="12.75" customHeight="1" x14ac:dyDescent="0.2">
      <c r="A159" s="53">
        <v>313</v>
      </c>
      <c r="B159" s="85" t="s">
        <v>362</v>
      </c>
      <c r="C159" s="50" t="s">
        <v>363</v>
      </c>
      <c r="D159" s="51">
        <f t="shared" ref="D159:E159" si="38">SUM(D160:D162)</f>
        <v>195297.79</v>
      </c>
      <c r="E159" s="51">
        <f t="shared" si="38"/>
        <v>257383.78999999998</v>
      </c>
      <c r="F159" s="52">
        <f t="shared" si="31"/>
        <v>131.79042630231504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193352.1</v>
      </c>
      <c r="E161" s="242">
        <v>257369.05</v>
      </c>
      <c r="F161" s="52">
        <f t="shared" si="31"/>
        <v>133.10900166070084</v>
      </c>
    </row>
    <row r="162" spans="1:6" ht="12.75" customHeight="1" x14ac:dyDescent="0.2">
      <c r="A162" s="53">
        <v>3133</v>
      </c>
      <c r="B162" s="85" t="s">
        <v>367</v>
      </c>
      <c r="C162" s="50" t="s">
        <v>368</v>
      </c>
      <c r="D162" s="242">
        <v>1945.69</v>
      </c>
      <c r="E162" s="242">
        <v>14.74</v>
      </c>
      <c r="F162" s="52">
        <f t="shared" si="31"/>
        <v>0.75757186396599663</v>
      </c>
    </row>
    <row r="163" spans="1:6" ht="12.75" customHeight="1" x14ac:dyDescent="0.2">
      <c r="A163" s="53">
        <v>32</v>
      </c>
      <c r="B163" s="85" t="s">
        <v>369</v>
      </c>
      <c r="C163" s="50" t="s">
        <v>370</v>
      </c>
      <c r="D163" s="51">
        <f t="shared" ref="D163:E163" si="39">D164+D169+D177+D187+D188</f>
        <v>322498.95999999996</v>
      </c>
      <c r="E163" s="51">
        <f t="shared" si="39"/>
        <v>348555.32</v>
      </c>
      <c r="F163" s="52">
        <f t="shared" si="31"/>
        <v>108.07951752774648</v>
      </c>
    </row>
    <row r="164" spans="1:6" ht="12.75" customHeight="1" x14ac:dyDescent="0.2">
      <c r="A164" s="53">
        <v>321</v>
      </c>
      <c r="B164" s="85" t="s">
        <v>371</v>
      </c>
      <c r="C164" s="50" t="s">
        <v>372</v>
      </c>
      <c r="D164" s="51">
        <f t="shared" ref="D164:E164" si="40">SUM(D165:D168)</f>
        <v>36879.03</v>
      </c>
      <c r="E164" s="51">
        <f t="shared" si="40"/>
        <v>38782.75</v>
      </c>
      <c r="F164" s="52">
        <f t="shared" si="31"/>
        <v>105.16206635586673</v>
      </c>
    </row>
    <row r="165" spans="1:6" ht="12.75" customHeight="1" x14ac:dyDescent="0.2">
      <c r="A165" s="53">
        <v>3211</v>
      </c>
      <c r="B165" s="85" t="s">
        <v>373</v>
      </c>
      <c r="C165" s="50" t="s">
        <v>374</v>
      </c>
      <c r="D165" s="242">
        <v>7881.28</v>
      </c>
      <c r="E165" s="242">
        <v>13047.62</v>
      </c>
      <c r="F165" s="52">
        <f t="shared" si="31"/>
        <v>165.55204230784847</v>
      </c>
    </row>
    <row r="166" spans="1:6" ht="12.75" customHeight="1" x14ac:dyDescent="0.2">
      <c r="A166" s="53">
        <v>3212</v>
      </c>
      <c r="B166" s="85" t="s">
        <v>375</v>
      </c>
      <c r="C166" s="50" t="s">
        <v>376</v>
      </c>
      <c r="D166" s="242">
        <v>28416.3</v>
      </c>
      <c r="E166" s="242">
        <v>23952.959999999999</v>
      </c>
      <c r="F166" s="52">
        <f t="shared" si="31"/>
        <v>84.293029000960715</v>
      </c>
    </row>
    <row r="167" spans="1:6" ht="12.75" customHeight="1" x14ac:dyDescent="0.2">
      <c r="A167" s="53">
        <v>3213</v>
      </c>
      <c r="B167" s="85" t="s">
        <v>377</v>
      </c>
      <c r="C167" s="50" t="s">
        <v>378</v>
      </c>
      <c r="D167" s="242">
        <v>501</v>
      </c>
      <c r="E167" s="242">
        <v>25</v>
      </c>
      <c r="F167" s="52">
        <f t="shared" si="31"/>
        <v>4.9900199600798407</v>
      </c>
    </row>
    <row r="168" spans="1:6" ht="12.75" customHeight="1" x14ac:dyDescent="0.2">
      <c r="A168" s="53">
        <v>3214</v>
      </c>
      <c r="B168" s="85" t="s">
        <v>379</v>
      </c>
      <c r="C168" s="50" t="s">
        <v>380</v>
      </c>
      <c r="D168" s="242">
        <v>80.45</v>
      </c>
      <c r="E168" s="242">
        <v>1757.17</v>
      </c>
      <c r="F168" s="52">
        <f t="shared" si="31"/>
        <v>2184.1765071472964</v>
      </c>
    </row>
    <row r="169" spans="1:6" ht="12.75" customHeight="1" x14ac:dyDescent="0.2">
      <c r="A169" s="53">
        <v>322</v>
      </c>
      <c r="B169" s="85" t="s">
        <v>381</v>
      </c>
      <c r="C169" s="50" t="s">
        <v>382</v>
      </c>
      <c r="D169" s="51">
        <f t="shared" ref="D169:E169" si="41">SUM(D170:D176)</f>
        <v>136066.28</v>
      </c>
      <c r="E169" s="51">
        <f t="shared" si="41"/>
        <v>144893.5</v>
      </c>
      <c r="F169" s="52">
        <f t="shared" si="31"/>
        <v>106.48744126759399</v>
      </c>
    </row>
    <row r="170" spans="1:6" ht="12.75" customHeight="1" x14ac:dyDescent="0.2">
      <c r="A170" s="53">
        <v>3221</v>
      </c>
      <c r="B170" s="85" t="s">
        <v>383</v>
      </c>
      <c r="C170" s="50" t="s">
        <v>384</v>
      </c>
      <c r="D170" s="242">
        <v>14625.44</v>
      </c>
      <c r="E170" s="242">
        <v>13600.54</v>
      </c>
      <c r="F170" s="52">
        <f t="shared" si="31"/>
        <v>92.992347580653984</v>
      </c>
    </row>
    <row r="171" spans="1:6" ht="12.75" customHeight="1" x14ac:dyDescent="0.2">
      <c r="A171" s="53">
        <v>3222</v>
      </c>
      <c r="B171" s="85" t="s">
        <v>385</v>
      </c>
      <c r="C171" s="50" t="s">
        <v>386</v>
      </c>
      <c r="D171" s="242">
        <v>76491.33</v>
      </c>
      <c r="E171" s="242">
        <v>79881.58</v>
      </c>
      <c r="F171" s="52">
        <f t="shared" si="31"/>
        <v>104.43220166259366</v>
      </c>
    </row>
    <row r="172" spans="1:6" ht="12.75" customHeight="1" x14ac:dyDescent="0.2">
      <c r="A172" s="53">
        <v>3223</v>
      </c>
      <c r="B172" s="85" t="s">
        <v>387</v>
      </c>
      <c r="C172" s="50" t="s">
        <v>388</v>
      </c>
      <c r="D172" s="242">
        <v>22685.31</v>
      </c>
      <c r="E172" s="242">
        <v>39478.39</v>
      </c>
      <c r="F172" s="52">
        <f t="shared" si="31"/>
        <v>174.02623107200208</v>
      </c>
    </row>
    <row r="173" spans="1:6" ht="12.75" customHeight="1" x14ac:dyDescent="0.2">
      <c r="A173" s="53">
        <v>3224</v>
      </c>
      <c r="B173" s="85" t="s">
        <v>389</v>
      </c>
      <c r="C173" s="50" t="s">
        <v>390</v>
      </c>
      <c r="D173" s="242">
        <v>21697.9</v>
      </c>
      <c r="E173" s="242">
        <v>10207.49</v>
      </c>
      <c r="F173" s="52">
        <f t="shared" si="31"/>
        <v>47.043677037870019</v>
      </c>
    </row>
    <row r="174" spans="1:6" ht="12.75" customHeight="1" x14ac:dyDescent="0.2">
      <c r="A174" s="53">
        <v>3225</v>
      </c>
      <c r="B174" s="85" t="s">
        <v>391</v>
      </c>
      <c r="C174" s="50" t="s">
        <v>392</v>
      </c>
      <c r="D174" s="242">
        <v>318.56</v>
      </c>
      <c r="E174" s="242">
        <v>696.25</v>
      </c>
      <c r="F174" s="52">
        <f t="shared" si="31"/>
        <v>218.56165243596183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247.74</v>
      </c>
      <c r="E176" s="242">
        <v>1029.25</v>
      </c>
      <c r="F176" s="52">
        <f t="shared" si="31"/>
        <v>415.4557197061435</v>
      </c>
    </row>
    <row r="177" spans="1:6" ht="12.75" customHeight="1" x14ac:dyDescent="0.2">
      <c r="A177" s="53">
        <v>323</v>
      </c>
      <c r="B177" s="85" t="s">
        <v>397</v>
      </c>
      <c r="C177" s="50" t="s">
        <v>398</v>
      </c>
      <c r="D177" s="51">
        <f t="shared" ref="D177:E177" si="42">SUM(D178:D186)</f>
        <v>137461.05000000002</v>
      </c>
      <c r="E177" s="51">
        <f t="shared" si="42"/>
        <v>155099.87999999998</v>
      </c>
      <c r="F177" s="52">
        <f t="shared" si="31"/>
        <v>112.83187492020463</v>
      </c>
    </row>
    <row r="178" spans="1:6" ht="12.75" customHeight="1" x14ac:dyDescent="0.2">
      <c r="A178" s="53">
        <v>3231</v>
      </c>
      <c r="B178" s="85" t="s">
        <v>399</v>
      </c>
      <c r="C178" s="50" t="s">
        <v>400</v>
      </c>
      <c r="D178" s="242">
        <v>69069.52</v>
      </c>
      <c r="E178" s="242">
        <v>77756.55</v>
      </c>
      <c r="F178" s="52">
        <f t="shared" si="31"/>
        <v>112.57722653928968</v>
      </c>
    </row>
    <row r="179" spans="1:6" ht="12.75" customHeight="1" x14ac:dyDescent="0.2">
      <c r="A179" s="53">
        <v>3232</v>
      </c>
      <c r="B179" s="85" t="s">
        <v>401</v>
      </c>
      <c r="C179" s="50" t="s">
        <v>402</v>
      </c>
      <c r="D179" s="242">
        <v>10791.6</v>
      </c>
      <c r="E179" s="242">
        <v>31082.3</v>
      </c>
      <c r="F179" s="52">
        <f t="shared" si="31"/>
        <v>288.02309203454536</v>
      </c>
    </row>
    <row r="180" spans="1:6" ht="12.75" customHeight="1" x14ac:dyDescent="0.2">
      <c r="A180" s="53">
        <v>3233</v>
      </c>
      <c r="B180" s="85" t="s">
        <v>403</v>
      </c>
      <c r="C180" s="50" t="s">
        <v>404</v>
      </c>
      <c r="D180" s="242">
        <v>203.16</v>
      </c>
      <c r="E180" s="242">
        <v>220.22</v>
      </c>
      <c r="F180" s="52">
        <f t="shared" si="31"/>
        <v>108.39732230754086</v>
      </c>
    </row>
    <row r="181" spans="1:6" ht="12.75" customHeight="1" x14ac:dyDescent="0.2">
      <c r="A181" s="53">
        <v>3234</v>
      </c>
      <c r="B181" s="85" t="s">
        <v>405</v>
      </c>
      <c r="C181" s="50" t="s">
        <v>406</v>
      </c>
      <c r="D181" s="242">
        <v>11235.17</v>
      </c>
      <c r="E181" s="242">
        <v>11682.37</v>
      </c>
      <c r="F181" s="52">
        <f t="shared" si="31"/>
        <v>103.98035810762099</v>
      </c>
    </row>
    <row r="182" spans="1:6" ht="12.75" customHeight="1" x14ac:dyDescent="0.2">
      <c r="A182" s="53">
        <v>3235</v>
      </c>
      <c r="B182" s="85" t="s">
        <v>407</v>
      </c>
      <c r="C182" s="50" t="s">
        <v>408</v>
      </c>
      <c r="D182" s="242">
        <v>0</v>
      </c>
      <c r="E182" s="242">
        <v>324.61</v>
      </c>
      <c r="F182" s="52" t="str">
        <f t="shared" si="31"/>
        <v>-</v>
      </c>
    </row>
    <row r="183" spans="1:6" ht="12.75" customHeight="1" x14ac:dyDescent="0.2">
      <c r="A183" s="53">
        <v>3236</v>
      </c>
      <c r="B183" s="85" t="s">
        <v>409</v>
      </c>
      <c r="C183" s="50" t="s">
        <v>410</v>
      </c>
      <c r="D183" s="242">
        <v>4155.17</v>
      </c>
      <c r="E183" s="242">
        <v>4867.95</v>
      </c>
      <c r="F183" s="52">
        <f t="shared" si="31"/>
        <v>117.15405145878508</v>
      </c>
    </row>
    <row r="184" spans="1:6" ht="12.75" customHeight="1" x14ac:dyDescent="0.2">
      <c r="A184" s="53">
        <v>3237</v>
      </c>
      <c r="B184" s="85" t="s">
        <v>411</v>
      </c>
      <c r="C184" s="50" t="s">
        <v>412</v>
      </c>
      <c r="D184" s="242">
        <v>34205.08</v>
      </c>
      <c r="E184" s="242">
        <v>21314.5</v>
      </c>
      <c r="F184" s="52">
        <f t="shared" si="31"/>
        <v>62.313843440798841</v>
      </c>
    </row>
    <row r="185" spans="1:6" ht="12.75" customHeight="1" x14ac:dyDescent="0.2">
      <c r="A185" s="53">
        <v>3238</v>
      </c>
      <c r="B185" s="85" t="s">
        <v>413</v>
      </c>
      <c r="C185" s="50" t="s">
        <v>414</v>
      </c>
      <c r="D185" s="242">
        <v>2414.59</v>
      </c>
      <c r="E185" s="242">
        <v>2619.77</v>
      </c>
      <c r="F185" s="52">
        <f t="shared" si="31"/>
        <v>108.49750889384946</v>
      </c>
    </row>
    <row r="186" spans="1:6" ht="12.75" customHeight="1" x14ac:dyDescent="0.2">
      <c r="A186" s="53">
        <v>3239</v>
      </c>
      <c r="B186" s="85" t="s">
        <v>415</v>
      </c>
      <c r="C186" s="50" t="s">
        <v>416</v>
      </c>
      <c r="D186" s="242">
        <v>5386.76</v>
      </c>
      <c r="E186" s="242">
        <v>5231.6099999999997</v>
      </c>
      <c r="F186" s="52">
        <f t="shared" si="31"/>
        <v>97.119790003638542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12092.599999999999</v>
      </c>
      <c r="E188" s="51">
        <f t="shared" si="43"/>
        <v>9779.19</v>
      </c>
      <c r="F188" s="52">
        <f t="shared" si="31"/>
        <v>80.869209268478258</v>
      </c>
    </row>
    <row r="189" spans="1:6" ht="12.75" customHeight="1" x14ac:dyDescent="0.2">
      <c r="A189" s="53">
        <v>3291</v>
      </c>
      <c r="B189" s="232" t="s">
        <v>421</v>
      </c>
      <c r="C189" s="50" t="s">
        <v>422</v>
      </c>
      <c r="D189" s="242">
        <v>2645.81</v>
      </c>
      <c r="E189" s="242">
        <v>1400.76</v>
      </c>
      <c r="F189" s="52">
        <f t="shared" si="31"/>
        <v>52.94257713138888</v>
      </c>
    </row>
    <row r="190" spans="1:6" ht="12.75" customHeight="1" x14ac:dyDescent="0.2">
      <c r="A190" s="53">
        <v>3292</v>
      </c>
      <c r="B190" s="85" t="s">
        <v>423</v>
      </c>
      <c r="C190" s="50" t="s">
        <v>424</v>
      </c>
      <c r="D190" s="242">
        <v>0</v>
      </c>
      <c r="E190" s="242">
        <v>175.44</v>
      </c>
      <c r="F190" s="52" t="str">
        <f t="shared" si="31"/>
        <v>-</v>
      </c>
    </row>
    <row r="191" spans="1:6" ht="12.75" customHeight="1" x14ac:dyDescent="0.2">
      <c r="A191" s="53">
        <v>3293</v>
      </c>
      <c r="B191" s="85" t="s">
        <v>425</v>
      </c>
      <c r="C191" s="50" t="s">
        <v>426</v>
      </c>
      <c r="D191" s="242">
        <v>254.35</v>
      </c>
      <c r="E191" s="242">
        <v>1007.77</v>
      </c>
      <c r="F191" s="52">
        <f t="shared" si="31"/>
        <v>396.2138785138589</v>
      </c>
    </row>
    <row r="192" spans="1:6" ht="12.75" customHeight="1" x14ac:dyDescent="0.2">
      <c r="A192" s="53">
        <v>3294</v>
      </c>
      <c r="B192" s="85" t="s">
        <v>427</v>
      </c>
      <c r="C192" s="50" t="s">
        <v>428</v>
      </c>
      <c r="D192" s="242">
        <v>0</v>
      </c>
      <c r="E192" s="242">
        <v>55</v>
      </c>
      <c r="F192" s="52" t="str">
        <f t="shared" si="31"/>
        <v>-</v>
      </c>
    </row>
    <row r="193" spans="1:6" ht="12.75" customHeight="1" x14ac:dyDescent="0.2">
      <c r="A193" s="53">
        <v>3295</v>
      </c>
      <c r="B193" s="85" t="s">
        <v>429</v>
      </c>
      <c r="C193" s="50" t="s">
        <v>430</v>
      </c>
      <c r="D193" s="242">
        <v>0</v>
      </c>
      <c r="E193" s="242">
        <v>2504</v>
      </c>
      <c r="F193" s="52" t="str">
        <f t="shared" si="31"/>
        <v>-</v>
      </c>
    </row>
    <row r="194" spans="1:6" ht="12.75" customHeight="1" x14ac:dyDescent="0.2">
      <c r="A194" s="53" t="s">
        <v>431</v>
      </c>
      <c r="B194" s="85" t="s">
        <v>432</v>
      </c>
      <c r="C194" s="50" t="s">
        <v>431</v>
      </c>
      <c r="D194" s="242">
        <v>3704.71</v>
      </c>
      <c r="E194" s="242">
        <v>1186.1199999999999</v>
      </c>
      <c r="F194" s="52">
        <f t="shared" si="31"/>
        <v>32.016541105781556</v>
      </c>
    </row>
    <row r="195" spans="1:6" ht="12.75" customHeight="1" x14ac:dyDescent="0.2">
      <c r="A195" s="53">
        <v>3299</v>
      </c>
      <c r="B195" s="85" t="s">
        <v>433</v>
      </c>
      <c r="C195" s="50" t="s">
        <v>434</v>
      </c>
      <c r="D195" s="242">
        <v>5487.73</v>
      </c>
      <c r="E195" s="242">
        <v>3450.1</v>
      </c>
      <c r="F195" s="52">
        <f t="shared" si="31"/>
        <v>62.869346706197284</v>
      </c>
    </row>
    <row r="196" spans="1:6" ht="12.75" customHeight="1" x14ac:dyDescent="0.2">
      <c r="A196" s="53">
        <v>34</v>
      </c>
      <c r="B196" s="232" t="s">
        <v>435</v>
      </c>
      <c r="C196" s="50" t="s">
        <v>436</v>
      </c>
      <c r="D196" s="51">
        <f t="shared" ref="D196:E196" si="44">D197+D202+D210</f>
        <v>7676.56</v>
      </c>
      <c r="E196" s="51">
        <f t="shared" si="44"/>
        <v>1417.98</v>
      </c>
      <c r="F196" s="52">
        <f t="shared" si="31"/>
        <v>18.471554967329116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7676.56</v>
      </c>
      <c r="E210" s="51">
        <f t="shared" si="47"/>
        <v>1417.98</v>
      </c>
      <c r="F210" s="52">
        <f t="shared" si="31"/>
        <v>18.471554967329116</v>
      </c>
    </row>
    <row r="211" spans="1:6" ht="12.75" customHeight="1" x14ac:dyDescent="0.2">
      <c r="A211" s="53">
        <v>3431</v>
      </c>
      <c r="B211" s="232" t="s">
        <v>465</v>
      </c>
      <c r="C211" s="50" t="s">
        <v>466</v>
      </c>
      <c r="D211" s="242">
        <v>477.47</v>
      </c>
      <c r="E211" s="242">
        <v>621.9</v>
      </c>
      <c r="F211" s="52">
        <f t="shared" si="31"/>
        <v>130.24902088089303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7148.77</v>
      </c>
      <c r="E213" s="242">
        <v>796.08</v>
      </c>
      <c r="F213" s="52">
        <f t="shared" si="31"/>
        <v>11.135901700572266</v>
      </c>
    </row>
    <row r="214" spans="1:6" ht="12.75" customHeight="1" x14ac:dyDescent="0.2">
      <c r="A214" s="53">
        <v>3434</v>
      </c>
      <c r="B214" s="85" t="s">
        <v>471</v>
      </c>
      <c r="C214" s="50" t="s">
        <v>472</v>
      </c>
      <c r="D214" s="242">
        <v>50.32</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382.24</v>
      </c>
      <c r="E252" s="51">
        <f t="shared" si="63"/>
        <v>50644.61</v>
      </c>
      <c r="F252" s="52" t="str">
        <f t="shared" ref="F252:F258" si="64">IF(D252&lt;&gt;0,IF(E252/D252&gt;=100,"&gt;&gt;100",E252/D252*100),"-")</f>
        <v>&gt;&gt;100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382.24</v>
      </c>
      <c r="E259" s="51">
        <f t="shared" si="66"/>
        <v>50644.61</v>
      </c>
      <c r="F259" s="52" t="str">
        <f t="shared" ref="F259:F262" si="67">IF(D259&lt;&gt;0,IF(E259/D259&gt;=100,"&gt;&gt;100",E259/D259*100),"-")</f>
        <v>&gt;&gt;100</v>
      </c>
    </row>
    <row r="260" spans="1:6" ht="12.75" customHeight="1" x14ac:dyDescent="0.2">
      <c r="A260" s="53">
        <v>3721</v>
      </c>
      <c r="B260" s="85" t="s">
        <v>559</v>
      </c>
      <c r="C260" s="50" t="s">
        <v>560</v>
      </c>
      <c r="D260" s="242">
        <v>0</v>
      </c>
      <c r="E260" s="242">
        <v>11320.22</v>
      </c>
      <c r="F260" s="52" t="str">
        <f t="shared" si="67"/>
        <v>-</v>
      </c>
    </row>
    <row r="261" spans="1:6" ht="12.75" customHeight="1" x14ac:dyDescent="0.2">
      <c r="A261" s="53">
        <v>3722</v>
      </c>
      <c r="B261" s="85" t="s">
        <v>561</v>
      </c>
      <c r="C261" s="50" t="s">
        <v>562</v>
      </c>
      <c r="D261" s="242">
        <v>382.24</v>
      </c>
      <c r="E261" s="242">
        <v>39324.39</v>
      </c>
      <c r="F261" s="52" t="str">
        <f t="shared" si="67"/>
        <v>&gt;&gt;100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1811286.8800000001</v>
      </c>
      <c r="E289" s="51">
        <f t="shared" si="79"/>
        <v>2337156.21</v>
      </c>
      <c r="F289" s="52">
        <f t="shared" si="76"/>
        <v>129.03291222426344</v>
      </c>
    </row>
    <row r="290" spans="1:6" ht="12.75" customHeight="1" x14ac:dyDescent="0.2">
      <c r="A290" s="53" t="s">
        <v>608</v>
      </c>
      <c r="B290" s="85" t="s">
        <v>619</v>
      </c>
      <c r="C290" s="50" t="s">
        <v>620</v>
      </c>
      <c r="D290" s="51">
        <f>IF(D6&gt;=D289,D6-D289,0)</f>
        <v>141062.49999999977</v>
      </c>
      <c r="E290" s="51">
        <f>IF(E6&gt;=E289,E6-E289,0)</f>
        <v>116783.75</v>
      </c>
      <c r="F290" s="52">
        <f t="shared" si="76"/>
        <v>82.788657509969127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229205.44</v>
      </c>
      <c r="E292" s="242">
        <v>4076.5</v>
      </c>
      <c r="F292" s="52">
        <f t="shared" si="76"/>
        <v>1.7785354483733022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54093.21</v>
      </c>
      <c r="E294" s="242">
        <v>7388.01</v>
      </c>
      <c r="F294" s="52">
        <f t="shared" si="76"/>
        <v>13.657924904068366</v>
      </c>
    </row>
    <row r="295" spans="1:6" ht="24" x14ac:dyDescent="0.2">
      <c r="A295" s="53">
        <v>9661</v>
      </c>
      <c r="B295" s="85" t="s">
        <v>629</v>
      </c>
      <c r="C295" s="50" t="s">
        <v>630</v>
      </c>
      <c r="D295" s="242">
        <v>54071.39</v>
      </c>
      <c r="E295" s="242">
        <v>3724.46</v>
      </c>
      <c r="F295" s="52">
        <f t="shared" si="76"/>
        <v>6.8880419016415146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86969</v>
      </c>
      <c r="E350" s="51">
        <f t="shared" si="95"/>
        <v>77007.91</v>
      </c>
      <c r="F350" s="52">
        <f t="shared" si="81"/>
        <v>88.546390093021657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86969</v>
      </c>
      <c r="E363" s="51">
        <f t="shared" si="99"/>
        <v>77007.91</v>
      </c>
      <c r="F363" s="52">
        <f t="shared" si="81"/>
        <v>88.546390093021657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16695.34</v>
      </c>
      <c r="E369" s="51">
        <f t="shared" si="101"/>
        <v>38889.69</v>
      </c>
      <c r="F369" s="52">
        <f t="shared" si="81"/>
        <v>232.93739450649102</v>
      </c>
    </row>
    <row r="370" spans="1:6" ht="12.75" customHeight="1" x14ac:dyDescent="0.2">
      <c r="A370" s="53">
        <v>4221</v>
      </c>
      <c r="B370" s="85" t="s">
        <v>674</v>
      </c>
      <c r="C370" s="50" t="s">
        <v>766</v>
      </c>
      <c r="D370" s="242">
        <v>16695.34</v>
      </c>
      <c r="E370" s="242">
        <v>27213.439999999999</v>
      </c>
      <c r="F370" s="52">
        <f t="shared" si="81"/>
        <v>163.00021443109273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11676.25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70273.66</v>
      </c>
      <c r="E383" s="51">
        <f t="shared" si="103"/>
        <v>38118.22</v>
      </c>
      <c r="F383" s="52">
        <f t="shared" si="81"/>
        <v>54.242542653961664</v>
      </c>
    </row>
    <row r="384" spans="1:6" ht="12.75" customHeight="1" x14ac:dyDescent="0.2">
      <c r="A384" s="53">
        <v>4241</v>
      </c>
      <c r="B384" s="85" t="s">
        <v>783</v>
      </c>
      <c r="C384" s="50" t="s">
        <v>784</v>
      </c>
      <c r="D384" s="242">
        <v>70273.66</v>
      </c>
      <c r="E384" s="242">
        <v>38118.22</v>
      </c>
      <c r="F384" s="52">
        <f t="shared" si="81"/>
        <v>54.242542653961664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86969</v>
      </c>
      <c r="E408" s="51">
        <f t="shared" si="111"/>
        <v>77007.91</v>
      </c>
      <c r="F408" s="52">
        <f t="shared" si="81"/>
        <v>88.546390093021657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302316.74</v>
      </c>
      <c r="E410" s="242">
        <v>0</v>
      </c>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1952349.38</v>
      </c>
      <c r="E412" s="51">
        <f>E6+E298</f>
        <v>2453939.96</v>
      </c>
      <c r="F412" s="52">
        <f t="shared" si="81"/>
        <v>125.69164029442312</v>
      </c>
    </row>
    <row r="413" spans="1:6" ht="12.75" customHeight="1" x14ac:dyDescent="0.2">
      <c r="A413" s="53" t="s">
        <v>608</v>
      </c>
      <c r="B413" s="85" t="s">
        <v>831</v>
      </c>
      <c r="C413" s="50" t="s">
        <v>832</v>
      </c>
      <c r="D413" s="51">
        <f t="shared" ref="D413:E413" si="112">D289+D350</f>
        <v>1898255.8800000001</v>
      </c>
      <c r="E413" s="51">
        <f t="shared" si="112"/>
        <v>2414164.12</v>
      </c>
      <c r="F413" s="52">
        <f t="shared" si="81"/>
        <v>127.17801353524582</v>
      </c>
    </row>
    <row r="414" spans="1:6" ht="12.75" customHeight="1" x14ac:dyDescent="0.2">
      <c r="A414" s="53" t="s">
        <v>608</v>
      </c>
      <c r="B414" s="85" t="s">
        <v>833</v>
      </c>
      <c r="C414" s="50" t="s">
        <v>834</v>
      </c>
      <c r="D414" s="51">
        <f t="shared" ref="D414:E414" si="113">IF(D412&gt;=D413,D412-D413,0)</f>
        <v>54093.499999999767</v>
      </c>
      <c r="E414" s="51">
        <f t="shared" si="113"/>
        <v>39775.839999999851</v>
      </c>
      <c r="F414" s="52">
        <f t="shared" si="81"/>
        <v>73.531644282584836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4076.5</v>
      </c>
      <c r="F416" s="52" t="str">
        <f t="shared" si="81"/>
        <v>-</v>
      </c>
    </row>
    <row r="417" spans="1:6" ht="12.75" customHeight="1" x14ac:dyDescent="0.2">
      <c r="A417" s="60" t="s">
        <v>837</v>
      </c>
      <c r="B417" s="85" t="s">
        <v>840</v>
      </c>
      <c r="C417" s="61" t="s">
        <v>841</v>
      </c>
      <c r="D417" s="51">
        <f t="shared" ref="D417:E417" si="116">IF(D293-D292+D410-D409&gt;=0,D293-D292+D410-D409,0)</f>
        <v>73111.299999999988</v>
      </c>
      <c r="E417" s="51">
        <f t="shared" si="116"/>
        <v>0</v>
      </c>
      <c r="F417" s="52">
        <f t="shared" si="81"/>
        <v>0</v>
      </c>
    </row>
    <row r="418" spans="1:6" ht="12.75" customHeight="1" x14ac:dyDescent="0.2">
      <c r="A418" s="55" t="s">
        <v>842</v>
      </c>
      <c r="B418" s="233" t="s">
        <v>843</v>
      </c>
      <c r="C418" s="56" t="s">
        <v>844</v>
      </c>
      <c r="D418" s="62">
        <f t="shared" ref="D418:E418" si="117">D294+D411</f>
        <v>54093.21</v>
      </c>
      <c r="E418" s="62">
        <f t="shared" si="117"/>
        <v>7388.01</v>
      </c>
      <c r="F418" s="57">
        <f t="shared" si="81"/>
        <v>13.657924904068366</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1952349.38</v>
      </c>
      <c r="E639" s="51">
        <f t="shared" si="180"/>
        <v>2453939.96</v>
      </c>
      <c r="F639" s="52">
        <f t="shared" si="119"/>
        <v>125.69164029442312</v>
      </c>
    </row>
    <row r="640" spans="1:6" ht="12.75" customHeight="1" x14ac:dyDescent="0.2">
      <c r="A640" s="53" t="s">
        <v>608</v>
      </c>
      <c r="B640" s="85" t="s">
        <v>1277</v>
      </c>
      <c r="C640" s="50" t="s">
        <v>1278</v>
      </c>
      <c r="D640" s="51">
        <f t="shared" ref="D640:E640" si="181">D413+D528</f>
        <v>1898255.8800000001</v>
      </c>
      <c r="E640" s="51">
        <f t="shared" si="181"/>
        <v>2414164.12</v>
      </c>
      <c r="F640" s="52">
        <f t="shared" si="119"/>
        <v>127.17801353524582</v>
      </c>
    </row>
    <row r="641" spans="1:6" ht="12.75" customHeight="1" x14ac:dyDescent="0.2">
      <c r="A641" s="53" t="s">
        <v>608</v>
      </c>
      <c r="B641" s="85" t="s">
        <v>1279</v>
      </c>
      <c r="C641" s="50" t="s">
        <v>1280</v>
      </c>
      <c r="D641" s="51">
        <f t="shared" ref="D641:E641" si="182">IF(D639&gt;=D640,D639-D640,0)</f>
        <v>54093.499999999767</v>
      </c>
      <c r="E641" s="51">
        <f t="shared" si="182"/>
        <v>39775.839999999851</v>
      </c>
      <c r="F641" s="52">
        <f t="shared" si="119"/>
        <v>73.531644282584836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4076.5</v>
      </c>
      <c r="F643" s="52" t="str">
        <f t="shared" si="119"/>
        <v>-</v>
      </c>
    </row>
    <row r="644" spans="1:6" ht="24" x14ac:dyDescent="0.2">
      <c r="A644" s="60" t="s">
        <v>1285</v>
      </c>
      <c r="B644" s="85" t="s">
        <v>1286</v>
      </c>
      <c r="C644" s="61" t="s">
        <v>1285</v>
      </c>
      <c r="D644" s="51">
        <f t="shared" ref="D644:E644" si="185">IF(D417-D416+D638-D637&gt;=0,D417-D416+D638-D637,0)</f>
        <v>73111.299999999988</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43852.339999999851</v>
      </c>
      <c r="F645" s="52" t="str">
        <f t="shared" si="119"/>
        <v>-</v>
      </c>
    </row>
    <row r="646" spans="1:6" ht="24" x14ac:dyDescent="0.2">
      <c r="A646" s="53" t="s">
        <v>608</v>
      </c>
      <c r="B646" s="85" t="s">
        <v>1289</v>
      </c>
      <c r="C646" s="50" t="s">
        <v>1290</v>
      </c>
      <c r="D646" s="51">
        <f t="shared" ref="D646:E646" si="187">IF(D642+D644-D641-D643&gt;=0,D642+D644-D641-D643,0)</f>
        <v>19017.800000000221</v>
      </c>
      <c r="E646" s="51">
        <f t="shared" si="187"/>
        <v>0</v>
      </c>
      <c r="F646" s="52">
        <f t="shared" si="119"/>
        <v>0</v>
      </c>
    </row>
    <row r="647" spans="1:6" ht="24" x14ac:dyDescent="0.2">
      <c r="A647" s="55" t="s">
        <v>1291</v>
      </c>
      <c r="B647" s="233" t="s">
        <v>1292</v>
      </c>
      <c r="C647" s="56" t="s">
        <v>1291</v>
      </c>
      <c r="D647" s="243">
        <v>159383.93</v>
      </c>
      <c r="E647" s="243">
        <v>172810.97</v>
      </c>
      <c r="F647" s="57">
        <f t="shared" si="119"/>
        <v>108.42433738457824</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16094.73</v>
      </c>
      <c r="E649" s="242">
        <v>53851.199999999997</v>
      </c>
      <c r="F649" s="52">
        <f t="shared" ref="F649:F724" si="188">IF(D649&lt;&gt;0,IF(E649/D649&gt;=100,"&gt;&gt;100",E649/D649*100),"-")</f>
        <v>334.58902386060527</v>
      </c>
    </row>
    <row r="650" spans="1:6" ht="12.75" customHeight="1" x14ac:dyDescent="0.2">
      <c r="A650" s="53" t="s">
        <v>1296</v>
      </c>
      <c r="B650" s="85" t="s">
        <v>1297</v>
      </c>
      <c r="C650" s="50" t="s">
        <v>1296</v>
      </c>
      <c r="D650" s="242">
        <v>588181.05000000005</v>
      </c>
      <c r="E650" s="242">
        <v>750516.33</v>
      </c>
      <c r="F650" s="52">
        <f t="shared" si="188"/>
        <v>127.59954269182931</v>
      </c>
    </row>
    <row r="651" spans="1:6" ht="12.75" customHeight="1" x14ac:dyDescent="0.2">
      <c r="A651" s="53" t="s">
        <v>1298</v>
      </c>
      <c r="B651" s="85" t="s">
        <v>1299</v>
      </c>
      <c r="C651" s="50" t="s">
        <v>1298</v>
      </c>
      <c r="D651" s="242">
        <v>550424.57999999996</v>
      </c>
      <c r="E651" s="242">
        <v>645573.13</v>
      </c>
      <c r="F651" s="52">
        <f t="shared" si="188"/>
        <v>117.28639189768744</v>
      </c>
    </row>
    <row r="652" spans="1:6" ht="24" x14ac:dyDescent="0.2">
      <c r="A652" s="53">
        <v>11</v>
      </c>
      <c r="B652" s="85" t="s">
        <v>1300</v>
      </c>
      <c r="C652" s="50" t="s">
        <v>1301</v>
      </c>
      <c r="D652" s="51">
        <f t="shared" ref="D652:E652" si="189">+D649+D650-D651</f>
        <v>53851.20000000007</v>
      </c>
      <c r="E652" s="51">
        <f t="shared" si="189"/>
        <v>158794.39999999991</v>
      </c>
      <c r="F652" s="52">
        <f t="shared" si="188"/>
        <v>294.87625159699263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64</v>
      </c>
      <c r="E654" s="262">
        <v>64</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62</v>
      </c>
      <c r="E656" s="262">
        <v>62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1509815</v>
      </c>
      <c r="E675" s="242">
        <v>1854665.13</v>
      </c>
      <c r="F675" s="52">
        <f t="shared" si="188"/>
        <v>122.8405552998215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56792.51</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8524</v>
      </c>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15922.14</v>
      </c>
      <c r="E710" s="242">
        <v>21666.48</v>
      </c>
      <c r="F710" s="52">
        <f t="shared" si="188"/>
        <v>136.07768804947074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170</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1064</v>
      </c>
      <c r="F716" s="52" t="str">
        <f t="shared" si="188"/>
        <v>-</v>
      </c>
    </row>
    <row r="717" spans="1:6" ht="12.75" customHeight="1" x14ac:dyDescent="0.2">
      <c r="A717" s="53">
        <v>31215</v>
      </c>
      <c r="B717" s="85" t="s">
        <v>1413</v>
      </c>
      <c r="C717" s="50" t="s">
        <v>1414</v>
      </c>
      <c r="D717" s="242">
        <v>937.94</v>
      </c>
      <c r="E717" s="242">
        <v>7268.41</v>
      </c>
      <c r="F717" s="52">
        <f t="shared" si="188"/>
        <v>774.93336460754415</v>
      </c>
    </row>
    <row r="718" spans="1:6" ht="12.75" customHeight="1" x14ac:dyDescent="0.2">
      <c r="A718" s="53">
        <v>32121</v>
      </c>
      <c r="B718" s="85" t="s">
        <v>1415</v>
      </c>
      <c r="C718" s="50" t="s">
        <v>1416</v>
      </c>
      <c r="D718" s="242">
        <v>27595.11</v>
      </c>
      <c r="E718" s="242">
        <v>23757.22</v>
      </c>
      <c r="F718" s="52">
        <f t="shared" si="188"/>
        <v>86.092137338825609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4009.17</v>
      </c>
      <c r="E720" s="242">
        <v>4683.74</v>
      </c>
      <c r="F720" s="52">
        <f t="shared" si="188"/>
        <v>116.82567713516762</v>
      </c>
    </row>
    <row r="721" spans="1:6" ht="12.75" customHeight="1" x14ac:dyDescent="0.2">
      <c r="A721" s="53" t="s">
        <v>1421</v>
      </c>
      <c r="B721" s="85" t="s">
        <v>1422</v>
      </c>
      <c r="C721" s="50" t="s">
        <v>1421</v>
      </c>
      <c r="D721" s="242">
        <v>77.209999999999994</v>
      </c>
      <c r="E721" s="242"/>
      <c r="F721" s="52">
        <f t="shared" si="188"/>
        <v>0</v>
      </c>
    </row>
    <row r="722" spans="1:6" ht="12.75" customHeight="1" x14ac:dyDescent="0.2">
      <c r="A722" s="53" t="s">
        <v>1423</v>
      </c>
      <c r="B722" s="85" t="s">
        <v>1424</v>
      </c>
      <c r="C722" s="50" t="s">
        <v>1423</v>
      </c>
      <c r="D722" s="242">
        <v>33133.65</v>
      </c>
      <c r="E722" s="242">
        <v>15513.53</v>
      </c>
      <c r="F722" s="52">
        <f t="shared" si="188"/>
        <v>46.8210716295971</v>
      </c>
    </row>
    <row r="723" spans="1:6" ht="12.75" customHeight="1" x14ac:dyDescent="0.2">
      <c r="A723" s="53" t="s">
        <v>1425</v>
      </c>
      <c r="B723" s="85" t="s">
        <v>1426</v>
      </c>
      <c r="C723" s="50" t="s">
        <v>1425</v>
      </c>
      <c r="D723" s="242">
        <v>287.5</v>
      </c>
      <c r="E723" s="242">
        <v>1719.75</v>
      </c>
      <c r="F723" s="52">
        <f t="shared" si="188"/>
        <v>598.17391304347825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1245.05</v>
      </c>
      <c r="E725" s="242">
        <v>1400.76</v>
      </c>
      <c r="F725" s="52">
        <f t="shared" ref="F725:F979" si="190">IF(D725&lt;&gt;0,IF(E725/D725&gt;=100,"&gt;&gt;100",E725/D725*100),"-")</f>
        <v>112.50632504718688</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11320.22</v>
      </c>
      <c r="F823" s="52" t="str">
        <f t="shared" si="190"/>
        <v>-</v>
      </c>
    </row>
    <row r="824" spans="1:6" ht="12.75" customHeight="1" x14ac:dyDescent="0.2">
      <c r="A824" s="53">
        <v>37221</v>
      </c>
      <c r="B824" s="85" t="s">
        <v>1627</v>
      </c>
      <c r="C824" s="50" t="s">
        <v>1628</v>
      </c>
      <c r="D824" s="242">
        <v>382.24</v>
      </c>
      <c r="E824" s="242"/>
      <c r="F824" s="52">
        <f t="shared" si="190"/>
        <v>0</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39324.39</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7" sqref="E2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2138060.0100000002</v>
      </c>
      <c r="E6" s="229">
        <f t="shared" si="0"/>
        <v>2364460.8899999997</v>
      </c>
      <c r="F6" s="230">
        <f t="shared" ref="F6:F260" si="1">IF(D6&gt;0,IF(E6/D6&gt;=100,"&gt;&gt;100",E6/D6*100),"-")</f>
        <v>110.58907977049715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1848448.8600000003</v>
      </c>
      <c r="E7" s="104">
        <f t="shared" si="2"/>
        <v>2020838.8199999998</v>
      </c>
      <c r="F7" s="93">
        <f t="shared" si="1"/>
        <v>109.32619580289602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133.05000000000001</v>
      </c>
      <c r="E8" s="104">
        <f>E9+E10-E11</f>
        <v>133.05000000000001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133.05000000000001</v>
      </c>
      <c r="E10" s="247">
        <v>133.05000000000001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1848193.7100000002</v>
      </c>
      <c r="E12" s="104">
        <f t="shared" si="3"/>
        <v>2020705.7699999998</v>
      </c>
      <c r="F12" s="93">
        <f t="shared" si="1"/>
        <v>109.33408976919414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1368980.5000000002</v>
      </c>
      <c r="E13" s="104">
        <f t="shared" si="4"/>
        <v>1656619.17</v>
      </c>
      <c r="F13" s="93">
        <f t="shared" si="1"/>
        <v>121.01115903404028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2337875.2000000002</v>
      </c>
      <c r="E15" s="247">
        <v>2658748.23</v>
      </c>
      <c r="F15" s="93">
        <f t="shared" si="1"/>
        <v>113.72498540555117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968894.7</v>
      </c>
      <c r="E18" s="247">
        <v>1002129.06</v>
      </c>
      <c r="F18" s="93">
        <f t="shared" si="1"/>
        <v>103.43013126194209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273709.21999999997</v>
      </c>
      <c r="E19" s="104">
        <f t="shared" si="5"/>
        <v>120677.56999999995</v>
      </c>
      <c r="F19" s="93">
        <f t="shared" si="1"/>
        <v>44.08969854943139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501874.88</v>
      </c>
      <c r="E20" s="247">
        <v>529088.31999999995</v>
      </c>
      <c r="F20" s="93">
        <f t="shared" si="1"/>
        <v>105.42235546835896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7735.93</v>
      </c>
      <c r="E21" s="247">
        <v>7735.93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30498.87</v>
      </c>
      <c r="E22" s="247">
        <v>42285.120000000003</v>
      </c>
      <c r="F22" s="93">
        <f t="shared" si="1"/>
        <v>138.64487438387064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8730.4699999999993</v>
      </c>
      <c r="E24" s="247">
        <v>8730.4699999999993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3301.48</v>
      </c>
      <c r="E25" s="247">
        <v>3301.48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7712.98</v>
      </c>
      <c r="E26" s="247">
        <v>7712.98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286145.39</v>
      </c>
      <c r="E28" s="247">
        <v>478176.73</v>
      </c>
      <c r="F28" s="93">
        <f t="shared" si="1"/>
        <v>167.10970950816295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205503.99</v>
      </c>
      <c r="E35" s="104">
        <f t="shared" si="7"/>
        <v>243409.03</v>
      </c>
      <c r="F35" s="93">
        <f t="shared" si="1"/>
        <v>118.44491681159086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205503.99</v>
      </c>
      <c r="E36" s="247">
        <v>243409.03</v>
      </c>
      <c r="F36" s="93">
        <f t="shared" si="1"/>
        <v>118.44491681159086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121.08</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121.08</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122.1</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122.1</v>
      </c>
      <c r="E64" s="247">
        <v>0</v>
      </c>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289611.15000000002</v>
      </c>
      <c r="E68" s="104">
        <f t="shared" si="13"/>
        <v>343622.07</v>
      </c>
      <c r="F68" s="93">
        <f t="shared" si="1"/>
        <v>118.64946152798328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53851.199999999997</v>
      </c>
      <c r="E69" s="104">
        <f t="shared" si="14"/>
        <v>158794.4</v>
      </c>
      <c r="F69" s="93">
        <f t="shared" si="1"/>
        <v>294.8762515969932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52185.919999999998</v>
      </c>
      <c r="E70" s="104">
        <f t="shared" si="15"/>
        <v>158075.68</v>
      </c>
      <c r="F70" s="93">
        <f t="shared" si="1"/>
        <v>302.90867728306796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52185.919999999998</v>
      </c>
      <c r="E72" s="247">
        <v>158075.68</v>
      </c>
      <c r="F72" s="93">
        <f t="shared" si="1"/>
        <v>302.90867728306796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1665.28</v>
      </c>
      <c r="E76" s="247">
        <v>718.72</v>
      </c>
      <c r="F76" s="93">
        <f t="shared" si="1"/>
        <v>43.159108378170643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18112.63</v>
      </c>
      <c r="E78" s="104">
        <f>E79+SUM(E82:E84)-E85+E86</f>
        <v>4628.6899999999996</v>
      </c>
      <c r="F78" s="93">
        <f t="shared" si="1"/>
        <v>25.555040874792891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18112.63</v>
      </c>
      <c r="E86" s="247">
        <v>4628.6899999999996</v>
      </c>
      <c r="F86" s="93">
        <f t="shared" si="1"/>
        <v>25.555040874792891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58263.39</v>
      </c>
      <c r="E146" s="104">
        <f t="shared" si="26"/>
        <v>7388.01</v>
      </c>
      <c r="F146" s="93">
        <f t="shared" si="1"/>
        <v>12.680364118874648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3663.55</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58263.39</v>
      </c>
      <c r="E160" s="247">
        <v>3724.46</v>
      </c>
      <c r="F160" s="93">
        <f t="shared" si="1"/>
        <v>6.3924533055834898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159383.93</v>
      </c>
      <c r="E170" s="104">
        <f t="shared" si="29"/>
        <v>172810.97</v>
      </c>
      <c r="F170" s="93">
        <f t="shared" si="1"/>
        <v>108.42433738457824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159383.93</v>
      </c>
      <c r="E173" s="247">
        <v>172810.97</v>
      </c>
      <c r="F173" s="93">
        <f t="shared" si="1"/>
        <v>108.42433738457824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2138060.0099999998</v>
      </c>
      <c r="E175" s="104">
        <f t="shared" si="30"/>
        <v>2364460.89</v>
      </c>
      <c r="F175" s="93">
        <f t="shared" si="1"/>
        <v>110.58907977049719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156930.70000000001</v>
      </c>
      <c r="E176" s="104">
        <f t="shared" si="31"/>
        <v>293832.60000000003</v>
      </c>
      <c r="F176" s="93">
        <f t="shared" si="1"/>
        <v>187.23716901791681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150553.33000000002</v>
      </c>
      <c r="E177" s="104">
        <f t="shared" si="32"/>
        <v>287417.32</v>
      </c>
      <c r="F177" s="93">
        <f t="shared" si="1"/>
        <v>190.90731503580821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48580.62</v>
      </c>
      <c r="E178" s="247">
        <v>170434.46</v>
      </c>
      <c r="F178" s="93">
        <f t="shared" si="1"/>
        <v>350.82808741428164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80927.210000000006</v>
      </c>
      <c r="E179" s="247">
        <v>76394.97</v>
      </c>
      <c r="F179" s="93">
        <f t="shared" si="1"/>
        <v>94.399609229083765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161.88999999999999</v>
      </c>
      <c r="E180" s="104">
        <f t="shared" si="33"/>
        <v>120.88</v>
      </c>
      <c r="F180" s="93">
        <f t="shared" si="1"/>
        <v>74.667984433874864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161.88999999999999</v>
      </c>
      <c r="E183" s="247">
        <v>120.88</v>
      </c>
      <c r="F183" s="93">
        <f t="shared" si="1"/>
        <v>74.667984433874864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35085.46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20883.61</v>
      </c>
      <c r="E188" s="247">
        <v>5381.55</v>
      </c>
      <c r="F188" s="93">
        <f t="shared" si="1"/>
        <v>25.769251580545699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3717.99</v>
      </c>
      <c r="E189" s="247">
        <v>6415.28</v>
      </c>
      <c r="F189" s="93">
        <f t="shared" si="1"/>
        <v>172.54699447819925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2659.38</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2659.38</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1981129.3099999998</v>
      </c>
      <c r="E237" s="104">
        <f t="shared" si="41"/>
        <v>2070628.29</v>
      </c>
      <c r="F237" s="93">
        <f t="shared" si="1"/>
        <v>104.51757386800764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1946053.9</v>
      </c>
      <c r="E238" s="104">
        <f t="shared" si="42"/>
        <v>2019387.94</v>
      </c>
      <c r="F238" s="93">
        <f t="shared" si="1"/>
        <v>103.76834577911742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1946053.9</v>
      </c>
      <c r="E239" s="104">
        <f t="shared" si="43"/>
        <v>2019387.94</v>
      </c>
      <c r="F239" s="93">
        <f t="shared" si="1"/>
        <v>103.76834577911742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1931804.45</v>
      </c>
      <c r="E240" s="247">
        <v>1997158.49</v>
      </c>
      <c r="F240" s="93">
        <f t="shared" si="1"/>
        <v>103.38305670638661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14249.45</v>
      </c>
      <c r="E241" s="247">
        <v>22229.45</v>
      </c>
      <c r="F241" s="93">
        <f t="shared" si="1"/>
        <v>156.00216148693457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-19017.8</v>
      </c>
      <c r="E245" s="104">
        <f t="shared" si="45"/>
        <v>43852.34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43852.34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43852.34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19017.8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19017.8</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54093.21</v>
      </c>
      <c r="E255" s="247">
        <v>7388.01</v>
      </c>
      <c r="F255" s="93">
        <f t="shared" si="1"/>
        <v>13.657924904068366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14311.53</v>
      </c>
      <c r="E259" s="104">
        <f t="shared" si="49"/>
        <v>17145.28</v>
      </c>
      <c r="F259" s="93">
        <f t="shared" si="1"/>
        <v>119.80046857324129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14311.53</v>
      </c>
      <c r="E260" s="248">
        <v>17145.28</v>
      </c>
      <c r="F260" s="97">
        <f t="shared" si="1"/>
        <v>119.80046857324129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58263.39</v>
      </c>
      <c r="E264" s="310">
        <v>7388.01</v>
      </c>
      <c r="F264" s="93">
        <f t="shared" si="50"/>
        <v>12.680364118874648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18112.63</v>
      </c>
      <c r="E268" s="247">
        <v>4628.6899999999996</v>
      </c>
      <c r="F268" s="93">
        <f t="shared" si="50"/>
        <v>25.555040874792891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150553.32999999999</v>
      </c>
      <c r="E288" s="247">
        <v>287417.32</v>
      </c>
      <c r="F288" s="93">
        <f t="shared" si="50"/>
        <v>190.90731503580827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3717.99</v>
      </c>
      <c r="E290" s="247">
        <v>6415.28</v>
      </c>
      <c r="F290" s="93">
        <f t="shared" si="50"/>
        <v>172.54699447819925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16323.51</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4155.12</v>
      </c>
      <c r="E302" s="247">
        <v>4110.26</v>
      </c>
      <c r="F302" s="93">
        <f t="shared" si="50"/>
        <v>98.920368124145639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1898255.8800000001</v>
      </c>
      <c r="E114" s="81">
        <f t="shared" si="22"/>
        <v>2414164.12</v>
      </c>
      <c r="F114" s="63">
        <f t="shared" si="1"/>
        <v>127.17801353524582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1821764.55</v>
      </c>
      <c r="E115" s="81">
        <f t="shared" si="23"/>
        <v>2334282.54</v>
      </c>
      <c r="F115" s="63">
        <f t="shared" si="1"/>
        <v>128.13305319834004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1821764.55</v>
      </c>
      <c r="E117" s="249">
        <v>2334282.54</v>
      </c>
      <c r="F117" s="63">
        <f t="shared" si="1"/>
        <v>128.13305319834004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76491.33</v>
      </c>
      <c r="E126" s="249">
        <v>79881.58</v>
      </c>
      <c r="F126" s="63">
        <f t="shared" si="1"/>
        <v>104.43220166259366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1898255.8800000001</v>
      </c>
      <c r="E141" s="106">
        <f t="shared" si="28"/>
        <v>2414164.12</v>
      </c>
      <c r="F141" s="82">
        <f t="shared" si="1"/>
        <v>127.17801353524582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9" sqref="E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G20" sqref="G2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154271.32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2750978.19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2673970.2799999998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2300095.0499999998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314284.68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764.13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50644.61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8181.81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77007.91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2611416.91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2537106.29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2197612.35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320329.39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805.14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15559.15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2800.26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74310.62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293832.59999999963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123398.14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116982.86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76394.97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76394.97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120.88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120.88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35085.46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35085.46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5381.55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5381.55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6415.28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6415.28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170434.46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170434.46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15147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2025-01-29T12:34:56Z</dcterms:modified>
</cp:coreProperties>
</file>